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1) Table of Contents" sheetId="1" r:id="rId1"/>
    <sheet name="2) By Measure" sheetId="2" r:id="rId2"/>
    <sheet name="3) % Change by Measure" sheetId="3" r:id="rId3"/>
    <sheet name="4) % Change by Year" sheetId="4" r:id="rId4"/>
    <sheet name="5) 12 Mth Mov" sheetId="5" r:id="rId5"/>
    <sheet name="6) 12 Mth Mov Chg" sheetId="6" r:id="rId6"/>
    <sheet name="7) Day of Week" sheetId="7" r:id="rId7"/>
    <sheet name="8) Raw Data" sheetId="8" r:id="rId8"/>
    <sheet name="9) Classic" sheetId="9" r:id="rId9"/>
    <sheet name="10) Response" sheetId="10" r:id="rId10"/>
    <sheet name="11) Terms &amp; Conditions" sheetId="11" r:id="rId11"/>
    <sheet name="12) Help" sheetId="12" r:id="rId12"/>
  </sheets>
  <definedNames/>
  <calcPr fullCalcOnLoad="1"/>
</workbook>
</file>

<file path=xl/sharedStrings.xml><?xml version="1.0" encoding="utf-8"?>
<sst xmlns="http://schemas.openxmlformats.org/spreadsheetml/2006/main" count="1010" uniqueCount="222">
  <si>
    <t>Trend # 1097221_SADIM / Created July 09, 2019</t>
  </si>
  <si>
    <t>Trend Report - Brooklyn, NY  Selected Properties</t>
  </si>
  <si>
    <t>November 2016 to May 2019     Currency : USD - US Dollar</t>
  </si>
  <si>
    <t>Table of Contents</t>
  </si>
  <si>
    <t>735 East Main Street, Hendersonville, TN 37075</t>
  </si>
  <si>
    <t>Blue Fin Building, 110 Southwark Street, London SE1 OTA</t>
  </si>
  <si>
    <t xml:space="preserve">T: +1  615 824 8664  </t>
  </si>
  <si>
    <t xml:space="preserve">T: +44 (0)20 7922 1930  </t>
  </si>
  <si>
    <t>trends@str.com  www.str.com</t>
  </si>
  <si>
    <t>hoteltrends@str.com  www.str.com</t>
  </si>
  <si>
    <t>The STR Trend Report is a publication of STR, Inc. and STR Global, Ltd., and is intended solely for use by paid subscribers. Reproduction or distribution of the STR Trend Report, in whole or part, without written permission is prohibited and subject to legal action. If you have received this report and are NOT a subscriber to the STR Trend report, please contact us immediately. Source: 2019 STR, Inc. / STR Global, Ltd. trading as “STR”.</t>
  </si>
  <si>
    <t>Tab 2 - Data by Measure</t>
  </si>
  <si>
    <t>Brooklyn, NY  Selected Properties</t>
  </si>
  <si>
    <t>Job Number: 1097221_SADIM     Staff: KW     Created: July 09, 2019</t>
  </si>
  <si>
    <t>Occupancy (%)</t>
  </si>
  <si>
    <t>January</t>
  </si>
  <si>
    <t>February</t>
  </si>
  <si>
    <t>March</t>
  </si>
  <si>
    <t>April</t>
  </si>
  <si>
    <t>May</t>
  </si>
  <si>
    <t>June</t>
  </si>
  <si>
    <t>July</t>
  </si>
  <si>
    <t>August</t>
  </si>
  <si>
    <t>September</t>
  </si>
  <si>
    <t>October</t>
  </si>
  <si>
    <t>November</t>
  </si>
  <si>
    <t>December</t>
  </si>
  <si>
    <t>Total Year</t>
  </si>
  <si>
    <t>May YTD</t>
  </si>
  <si>
    <t>Avg</t>
  </si>
  <si>
    <t>ADR ($)</t>
  </si>
  <si>
    <t>RevPAR ($)</t>
  </si>
  <si>
    <t>Supply</t>
  </si>
  <si>
    <t>Demand</t>
  </si>
  <si>
    <t>Revenue ($)</t>
  </si>
  <si>
    <t>Tab 3 - Percent Change from Previous Year - Detail by Measure</t>
  </si>
  <si>
    <t>Occupancy</t>
  </si>
  <si>
    <t>ADR</t>
  </si>
  <si>
    <t>RevPAR</t>
  </si>
  <si>
    <t>Revenue</t>
  </si>
  <si>
    <t>Tab 4 - Percent Change from Previous Year - Detail by Year</t>
  </si>
  <si>
    <t>Jan 17</t>
  </si>
  <si>
    <t>Feb 17</t>
  </si>
  <si>
    <t>Mar 17</t>
  </si>
  <si>
    <t>Apr 17</t>
  </si>
  <si>
    <t>May 17</t>
  </si>
  <si>
    <t>Jun 17</t>
  </si>
  <si>
    <t>Jul 17</t>
  </si>
  <si>
    <t>Aug 17</t>
  </si>
  <si>
    <t>Sep 17</t>
  </si>
  <si>
    <t>Oct 17</t>
  </si>
  <si>
    <t>Nov 17</t>
  </si>
  <si>
    <t>Dec 17</t>
  </si>
  <si>
    <t>Occ</t>
  </si>
  <si>
    <t>Jan 18</t>
  </si>
  <si>
    <t>Feb 18</t>
  </si>
  <si>
    <t>Mar 18</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</si>
  <si>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</si>
  <si>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</si>
  <si>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</si>
  <si>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</si>
  <si>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</si>
  <si>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</si>
  <si>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</si>
  <si>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</si>
  <si>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</si>
  <si>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</si>
  <si>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</si>
  <si>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</si>
  <si>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</si>
  <si>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</si>
  <si>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</si>
  <si>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</si>
  <si>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</si>
  <si>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</si>
  <si>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</si>
  <si>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</si>
  <si>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</si>
  <si>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Tab 5 - Twelve Month Moving Average</t>
  </si>
  <si>
    <t>High value is boxed.</t>
  </si>
  <si>
    <t>Low value is boxed and italicized.</t>
  </si>
  <si>
    <t>Tab 6 - Twelve Month Moving Average with Percent Change</t>
  </si>
  <si>
    <t>Date</t>
  </si>
  <si>
    <t>RevPar</t>
  </si>
  <si>
    <t>This Year</t>
  </si>
  <si>
    <t>% Chg</t>
  </si>
  <si>
    <t>Tab 7 - Day of Week Analysis</t>
  </si>
  <si>
    <t>Three Year Occupancy (%)</t>
  </si>
  <si>
    <t>Sun</t>
  </si>
  <si>
    <t>Mon</t>
  </si>
  <si>
    <t>Tue</t>
  </si>
  <si>
    <t>Wed</t>
  </si>
  <si>
    <t>Thu</t>
  </si>
  <si>
    <t>Fri</t>
  </si>
  <si>
    <t>Sat</t>
  </si>
  <si>
    <t>Total Month</t>
  </si>
  <si>
    <t>Jun - 18</t>
  </si>
  <si>
    <t>Nov 16 - May 17</t>
  </si>
  <si>
    <t>Jul - 18</t>
  </si>
  <si>
    <t>Jun 17 - May 18</t>
  </si>
  <si>
    <t>Aug - 18</t>
  </si>
  <si>
    <t>Jun 18 - May 19</t>
  </si>
  <si>
    <t>Sep - 18</t>
  </si>
  <si>
    <t>Total 3 Yr</t>
  </si>
  <si>
    <t>Oct - 18</t>
  </si>
  <si>
    <t>Nov - 18</t>
  </si>
  <si>
    <t>Dec - 18</t>
  </si>
  <si>
    <t>Jan - 19</t>
  </si>
  <si>
    <t>Feb - 19</t>
  </si>
  <si>
    <t>Mar - 19</t>
  </si>
  <si>
    <t>Apr - 19</t>
  </si>
  <si>
    <t>May - 19</t>
  </si>
  <si>
    <t>Three Year ADR</t>
  </si>
  <si>
    <t>Three Year RevPAR</t>
  </si>
  <si>
    <t>Tab 8 - Raw Data</t>
  </si>
  <si>
    <t>Census &amp; Sample %</t>
  </si>
  <si>
    <t>Census Props</t>
  </si>
  <si>
    <t>Census Rooms</t>
  </si>
  <si>
    <t>% Rooms STAR Participants</t>
  </si>
  <si>
    <t>Nov 16</t>
  </si>
  <si>
    <t>Dec 16</t>
  </si>
  <si>
    <t>Tab 9 - Classic</t>
  </si>
  <si>
    <t>May YTD 2016</t>
  </si>
  <si>
    <t>Total 2016</t>
  </si>
  <si>
    <t>May YTD 2017</t>
  </si>
  <si>
    <t>Total 2017</t>
  </si>
  <si>
    <t>May YTD 2018</t>
  </si>
  <si>
    <t>Total 2018</t>
  </si>
  <si>
    <t>May YTD 2019</t>
  </si>
  <si>
    <t>Tab 10 - Response Report</t>
  </si>
  <si>
    <t>○</t>
  </si>
  <si>
    <t>●</t>
  </si>
  <si>
    <t>STR Code</t>
  </si>
  <si>
    <t>Name of Establishment</t>
  </si>
  <si>
    <t>City &amp; State</t>
  </si>
  <si>
    <t>Zip Code</t>
  </si>
  <si>
    <t>Class</t>
  </si>
  <si>
    <t>Aff Date</t>
  </si>
  <si>
    <t>Open Date</t>
  </si>
  <si>
    <t>Rooms</t>
  </si>
  <si>
    <t>Chg in Rms</t>
  </si>
  <si>
    <t>J</t>
  </si>
  <si>
    <t>F</t>
  </si>
  <si>
    <t>M</t>
  </si>
  <si>
    <t>A</t>
  </si>
  <si>
    <t>S</t>
  </si>
  <si>
    <t>O</t>
  </si>
  <si>
    <t>N</t>
  </si>
  <si>
    <t>D</t>
  </si>
  <si>
    <t>The Tillary Hotel Brooklyn</t>
  </si>
  <si>
    <t xml:space="preserve">Brooklyn, NY </t>
  </si>
  <si>
    <t>11201</t>
  </si>
  <si>
    <t>Upper Midscale Class</t>
  </si>
  <si>
    <t>Hilton Brooklyn New York</t>
  </si>
  <si>
    <t>Upper Upscale Class</t>
  </si>
  <si>
    <t>Y</t>
  </si>
  <si>
    <t>1 Hotel Brooklyn Bridge</t>
  </si>
  <si>
    <t>Luxury Class</t>
  </si>
  <si>
    <t>aloft Hotel New York Brooklyn</t>
  </si>
  <si>
    <t>Upscale Class</t>
  </si>
  <si>
    <t>Sheraton Hotel Brooklyn New York</t>
  </si>
  <si>
    <t>Marriott New York @ The Brooklyn Bridge</t>
  </si>
  <si>
    <t>Nu Hotel</t>
  </si>
  <si>
    <t>EVEN Hotels Brooklyn</t>
  </si>
  <si>
    <t>11217</t>
  </si>
  <si>
    <t>Total Properties:</t>
  </si>
  <si>
    <t>- Monthly data received by STR</t>
  </si>
  <si>
    <t>- Monthly and daily data received by STR</t>
  </si>
  <si>
    <t>Blank - No data received by STR</t>
  </si>
  <si>
    <t>- (Chg in Rms) Property has experienced a room addition or drop during the time period of the report.</t>
  </si>
  <si>
    <t>Tab 11 - Terms and Conditions</t>
  </si>
  <si>
    <t>Before purchasing this product you agreed to the following terms and conditions.</t>
  </si>
  <si>
    <t>In consideration of the mutual promises contained herein and for other good and valuable consideration, the receipt and sufficiency of which are hereby acknowledged, STR, Inc. ("STR"), STR Global, Ltd. ("STRG"), and the licensee identified elsewhere in this Agreement ("Licensee") agree as follows:</t>
  </si>
  <si>
    <t xml:space="preserve"> </t>
  </si>
  <si>
    <t>1.  LICENSE</t>
  </si>
  <si>
    <t>1.1  Definitions.</t>
  </si>
  <si>
    <t>(a)  "Agreement" means these Standard Terms and Conditions and any additional terms specifically set out in writing in the document(s) (if any) to which these Standard Terms and Conditions are attached or in which they are incorporated by reference, and, if applicable, any additional terms specifically set out in writing in any Schedule attached hereto.</t>
  </si>
  <si>
    <t>(b)  "Licensed Materials" means the newsletters, reports, databases or other information resources, and all lodging industry data contained therein, provided to Licensee hereunder.</t>
  </si>
  <si>
    <r>
      <t>1.2  Grant of License.</t>
    </r>
    <r>
      <rPr>
        <sz val="8"/>
        <rFont val="Arial"/>
        <family val="2"/>
      </rPr>
      <t xml:space="preserve">  Subject to the terms and conditions of this Agreement, and except as may be expressly permitted elsewhere in this Agreement, STR hereby grants to Licensee a non-exclusive, non-transferable, indivisible, non-sublicensable license to use, copy, manipulate and extract data from the Licensed Materials for its own INTERNAL business purposes only.</t>
    </r>
  </si>
  <si>
    <r>
      <t>1.3  Copies.</t>
    </r>
    <r>
      <rPr>
        <sz val="8"/>
        <rFont val="Arial"/>
        <family val="2"/>
      </rPr>
      <t xml:space="preserve">  Except as expressly permitted elsewhere in this Agreement, Licensee may make and maintain no more than two (2) copies of any Licensed Materials.</t>
    </r>
  </si>
  <si>
    <r>
      <t xml:space="preserve">1.4  No Service Bureau Use. </t>
    </r>
    <r>
      <rPr>
        <sz val="8"/>
        <rFont val="Arial"/>
        <family val="2"/>
      </rPr>
      <t xml:space="preserve"> Licensee is prohibited from using the Licensed Materials in any way in connection with any service bureau or similar services.  "Service bureau" means the processing of input data that is supplied by one or more third parties and the generation of output data (in the form of reports, charts, graphs or other pictorial representations, or the like) that is sold or licensed to any third parties.</t>
    </r>
  </si>
  <si>
    <r>
      <t>1.5  No Distribution to Third Parties.</t>
    </r>
    <r>
      <rPr>
        <sz val="8"/>
        <rFont val="Arial"/>
        <family val="2"/>
      </rPr>
      <t xml:space="preserve">  Except as expressly permitted in this Agreement, Licensee is prohibited from distributing, republishing or otherwise making the Licensed Materials or any part thereof (including any excerpts of the data and any manipulations of the data) available in any form whatsoever to any third party, other than Licensee's accountants, attorneys, marketing professionals or other professional advisors who are bound by a duty of confidentiality not to disclose such information.</t>
    </r>
  </si>
  <si>
    <r>
      <t>1.6  Security.</t>
    </r>
    <r>
      <rPr>
        <sz val="8"/>
        <rFont val="Arial"/>
        <family val="2"/>
      </rPr>
      <t xml:space="preserve">  Licensee shall use commercially reasonable efforts to protect against unauthorized access to the Licensed Materials.</t>
    </r>
  </si>
  <si>
    <r>
      <t>1.7  Reservation of Rights.</t>
    </r>
    <r>
      <rPr>
        <sz val="8"/>
        <rFont val="Arial"/>
        <family val="2"/>
      </rPr>
      <t xml:space="preserve">  Licensee has no rights in connection with the Licensed Materials other than those rights expressly enumerated herein.  All rights to the Licensed Materials not expressly enumerated herein are reserved to STR.</t>
    </r>
  </si>
  <si>
    <t>2.  DISCLAIMERS AND LIMITATIONS OF LIABILITY</t>
  </si>
  <si>
    <r>
      <t>2.1  Disclaimer of Warranties</t>
    </r>
    <r>
      <rPr>
        <sz val="8"/>
        <rFont val="Arial"/>
        <family val="2"/>
      </rPr>
      <t>.  The licensed materials are provided to the licensee on an "as is" and "as available" basis.  STR makes no representations or warranties of any kind, express or implied, with respect to the licensed materials, the services provided or the results of use thereof. Without limiting the foregoing, STR does not warrant that the licensed materials, the services provided or the use thereof are or will be accurate, error-free or uninterrupted. STR makes no implied warranties, including without limitation, any implied warranty of merchantability, noninfringement or fitness for any particular purpose or arising by usage of trade, course of dealing, course of performance or otherwise.</t>
    </r>
  </si>
  <si>
    <r>
      <t>2.2  Disclaimers.</t>
    </r>
    <r>
      <rPr>
        <sz val="8"/>
        <rFont val="Arial"/>
        <family val="2"/>
      </rPr>
      <t xml:space="preserve">  STR shall have no liability with respect to its obligations under this agreement or otherwise for consequential, exemplary, special, incidental, or punitive damages even if STR has been advised of the possibility of such damages.  Furthermore, STR shall have no liability whatsoever for any claim relating in any way to any decision made or action taken by licensee in reliance upon the licensed materials.</t>
    </r>
  </si>
  <si>
    <r>
      <t>2.3  Limitation of Liability.</t>
    </r>
    <r>
      <rPr>
        <sz val="8"/>
        <rFont val="Arial"/>
        <family val="2"/>
      </rPr>
      <t xml:space="preserve">  STR's total liability to licensee for any reason and upon any cause of action including without limitation, infringement, breach of contract, negligence, strict liability, misrepresentations, and other torts, shall be limited to all fees paid to STR by the licensee during the twelve month period preceding the date on which such cause of action first arose.</t>
    </r>
  </si>
  <si>
    <t>3.  MISCELLANEOUS</t>
  </si>
  <si>
    <r>
      <t>3.1  Liquidated Damages.</t>
    </r>
    <r>
      <rPr>
        <sz val="8"/>
        <rFont val="Arial"/>
        <family val="2"/>
      </rPr>
      <t xml:space="preserve">  In the event of a violation of Section 1.5 of these Standard Terms and Conditions, Licensee shall be required to pay STR an amount equal to the sum of (i) the highest aggregate price that STR, in accordance with its then-current published prices, could have charged the unauthorized recipients for the Licensed Materials that are the subject of the violation, and (ii) the full price of the lowest level of republishing rights that Licensee would have been required to purchase from STR in order to have the right to make the unauthorized distribution, regardless of whether Licensee has previously paid for any lower level of republishing rights, and (iii) fifteen percent (15%) of the total of the previous two items.  This provision shall survive indefinitely the expiration or termination of this Agreement for any reason.</t>
    </r>
  </si>
  <si>
    <r>
      <t>3.2  Obligations on Termination.</t>
    </r>
    <r>
      <rPr>
        <sz val="8"/>
        <rFont val="Arial"/>
        <family val="2"/>
      </rPr>
      <t xml:space="preserve">  Within thirty (30) days of the termination or expiration of this Agreement for any reason, Licensee shall cease all use of the Licensed Materials and shall return or destroy, at STR's option, all copies of the Licensed Materials and all other information relating thereto in Licensee's possession or control as of the such date.  This provision shall survive indefinitely the expiration or termination of this Agreement for any reason. </t>
    </r>
  </si>
  <si>
    <r>
      <t>3.3  Governing Law; Jurisdiction and Venue.</t>
    </r>
    <r>
      <rPr>
        <sz val="8"/>
        <rFont val="Arial"/>
        <family val="2"/>
      </rPr>
      <t xml:space="preserve">  This Agreement shall be governed by the substantive laws of the State of Tennessee, without regard to its or any other jurisdiction's laws governing conflicts of law.  Any claims or actions regarding or arising out of this Agreement shall be brought exclusively in a court of competent jurisdiction located in Nashville, Tennessee, and the parties expressly consent to personal jurisdiction thereof.  The parties also expressly waive any objections to venue.</t>
    </r>
  </si>
  <si>
    <r>
      <t>3.4  Assignment.</t>
    </r>
    <r>
      <rPr>
        <sz val="8"/>
        <rFont val="Arial"/>
        <family val="2"/>
      </rPr>
      <t xml:space="preserve">  Licensee is prohibited from assigning this Agreement or delegating any of its duties under this Agreement without the prior written consent of STR.</t>
    </r>
  </si>
  <si>
    <r>
      <t>3.5  Independent Relationship.</t>
    </r>
    <r>
      <rPr>
        <sz val="8"/>
        <rFont val="Arial"/>
        <family val="2"/>
      </rPr>
      <t xml:space="preserve">  The relationship between the parties is that of an independent contractor. Nothing in this Agreement shall be deemed to create an employer/employee, principal/agent, partnership or joint venture relationship.</t>
    </r>
  </si>
  <si>
    <r>
      <t>3.6  Notices.</t>
    </r>
    <r>
      <rPr>
        <sz val="8"/>
        <rFont val="Arial"/>
        <family val="2"/>
      </rPr>
      <t xml:space="preserve">  All notices required or permitted to be given hereunder shall be in writing and shall be deemed given i) when delivered in person, at the time of such delivery; ii) when delivered by facsimile transmission or e-mail, at the time of transmission (provided, however, that notice delivered by facsimile transmission shall only be effective if such notice is also delivered by hand or deposited in the United States mail, postage prepaid, registered, certified or express mail or by courier service within two (2) business days after its delivery by facsimile transmission); iii) when delivered by a courier service or by express mail, at the time of receipt; or iv) five (5) business days after being deposited in the United States mail, postage prepaid, registered or certified mail, addressed (in any such case) to the addresses listed on the first page of this Agreement or to such other address as either party may notify the other in writing.</t>
    </r>
  </si>
  <si>
    <r>
      <t>3.7  Waiver.</t>
    </r>
    <r>
      <rPr>
        <sz val="8"/>
        <rFont val="Arial"/>
        <family val="2"/>
      </rPr>
      <t xml:space="preserve">  No waiver of any breach of this Agreement will be deemed to constitute a waiver of any subsequent breach of the same or any other provision.</t>
    </r>
  </si>
  <si>
    <r>
      <t>3.8  Entire Agreement.</t>
    </r>
    <r>
      <rPr>
        <sz val="8"/>
        <rFont val="Arial"/>
        <family val="2"/>
      </rPr>
      <t xml:space="preserve">  This Agreement constitutes the entire agreement of the parties with respect to the matters described herein, superseding in all respects any and all prior proposals, negotiations, understandings and other agreements, oral or written, between the parties.</t>
    </r>
  </si>
  <si>
    <r>
      <t>3.9  Amendment.</t>
    </r>
    <r>
      <rPr>
        <sz val="8"/>
        <rFont val="Arial"/>
        <family val="2"/>
      </rPr>
      <t xml:space="preserve">  This Agreement may be amended only by the written agreement of both parties.</t>
    </r>
  </si>
  <si>
    <r>
      <t>3.10  Recovery of Litigation Costs.</t>
    </r>
    <r>
      <rPr>
        <sz val="8"/>
        <rFont val="Arial"/>
        <family val="2"/>
      </rPr>
      <t xml:space="preserve">  If any legal action or other proceeding is brought for the enforcement of this Agreement, or because of an alleged dispute, breach, default or misrepresentation in connection with any of the provisions of this Agreement, the successful or prevailing party or parties shall be entitled to recover reasonable attorneys' fees and other costs incurred in that action or proceeding, in addition to any other relief to which it or they may be entitled.</t>
    </r>
  </si>
  <si>
    <r>
      <t>3.11  Injunctive Relief.</t>
    </r>
    <r>
      <rPr>
        <sz val="8"/>
        <rFont val="Arial"/>
        <family val="2"/>
      </rPr>
      <t xml:space="preserve">  The parties agree that, in addition to any other rights or remedies which the other or STR may have, any party alleging breach or threatened breach of this Agreement will be entitled to such equitable and injunctive relief as may be available from any court of competent jurisdiction to restrain the other from breaching or threatening to breach any of the provisions of this Section, without posting bond or other surety.</t>
    </r>
  </si>
  <si>
    <r>
      <t>3.12  Notice of Unauthorized Access.</t>
    </r>
    <r>
      <rPr>
        <sz val="8"/>
        <rFont val="Arial"/>
        <family val="2"/>
      </rPr>
      <t xml:space="preserve">  Licensee shall notify STR immediately upon Licensee's becoming aware of any facts indicating that a third party may have obtained or may be about to obtain unauthorized access to the Licensed Materials, and shall fully cooperate with STR in its efforts to mitigate the damages caused by any such breach or potential breach.</t>
    </r>
  </si>
  <si>
    <r>
      <t>3.13  Conflicting Provisions.</t>
    </r>
    <r>
      <rPr>
        <sz val="8"/>
        <rFont val="Arial"/>
        <family val="2"/>
      </rPr>
      <t xml:space="preserve">  In the event that any provision of these Standard Terms and Conditions directly conflicts with any  other provision of the Agreement, the conflicting terms of such other provision shall control.</t>
    </r>
  </si>
  <si>
    <r>
      <t>3.14  Remedies.</t>
    </r>
    <r>
      <rPr>
        <sz val="8"/>
        <rFont val="Arial"/>
        <family val="2"/>
      </rPr>
      <t xml:space="preserve">  In addition to any other rights or remedies that STR may have, in the event of any termination by STR on account of a breach by Licensee, STR may, without refund, immediately terminate and discontinue any right of Licensee to receive additional Licensed Materials from STR.</t>
    </r>
  </si>
  <si>
    <t>Tab 12 - Help</t>
  </si>
  <si>
    <t>Glossary:</t>
  </si>
  <si>
    <r>
      <t xml:space="preserve">For all STR definitions, please visit </t>
    </r>
    <r>
      <rPr>
        <u val="single"/>
        <sz val="11"/>
        <rFont val="Arial"/>
        <family val="2"/>
      </rPr>
      <t>www.str.com/resources/glossary</t>
    </r>
  </si>
  <si>
    <t>Frequently Asked Questions (FAQ):</t>
  </si>
  <si>
    <r>
      <t xml:space="preserve">For all STR FAQs, please click here or visit </t>
    </r>
    <r>
      <rPr>
        <u val="single"/>
        <sz val="11"/>
        <rFont val="Arial"/>
        <family val="2"/>
      </rPr>
      <t>www.str.com/resources/faq</t>
    </r>
  </si>
  <si>
    <r>
      <t xml:space="preserve">Please visit our website at </t>
    </r>
    <r>
      <rPr>
        <u val="single"/>
        <sz val="11"/>
        <rFont val="Arial"/>
        <family val="2"/>
      </rPr>
      <t>www.str.com</t>
    </r>
    <r>
      <rPr>
        <sz val="11"/>
        <rFont val="Arial"/>
        <family val="2"/>
      </rPr>
      <t>, or if you need additional assistance please reach out to our Customer Support team.</t>
    </r>
  </si>
  <si>
    <t>North America:</t>
  </si>
  <si>
    <t>International:</t>
  </si>
  <si>
    <t>735 East Main Street, Hendersonville, TN 37075 USA</t>
  </si>
  <si>
    <t>Blue Fin Building, 110 Southwark Street, London SE1 0TA</t>
  </si>
  <si>
    <t>T : +1 615 824 8664</t>
  </si>
  <si>
    <t>T : +44 (0)20 7922 1930</t>
  </si>
  <si>
    <t>trends@str.com</t>
  </si>
  <si>
    <t>hoteltrends@str.com</t>
  </si>
  <si>
    <t>Asia Pacific:</t>
  </si>
  <si>
    <t>Thong Teck Building, 15 Scotts Road #08-12, 228 218 Singapore</t>
  </si>
  <si>
    <t>T: +64 6800 7850</t>
  </si>
  <si>
    <r>
      <t xml:space="preserve">For the latest in industry news, visit </t>
    </r>
    <r>
      <rPr>
        <u val="single"/>
        <sz val="11"/>
        <rFont val="Arial"/>
        <family val="2"/>
      </rPr>
      <t>HotelNewsNow.com</t>
    </r>
    <r>
      <rPr>
        <sz val="11"/>
        <rFont val="Arial"/>
        <family val="2"/>
      </rPr>
      <t>.</t>
    </r>
  </si>
  <si>
    <r>
      <t xml:space="preserve">To learn more about the Hotel Data Conference, visit </t>
    </r>
    <r>
      <rPr>
        <u val="single"/>
        <sz val="11"/>
        <rFont val="Arial"/>
        <family val="2"/>
      </rPr>
      <t>HotelDataConference.com</t>
    </r>
    <r>
      <rPr>
        <sz val="11"/>
        <rFont val="Arial"/>
        <family val="2"/>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</si>
</sst>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_(#,##0.0_);_(-#,##0.0_)"/>
    <numFmt numFmtId="59" formatCode="_(#,##0.00_);_(-#,##0.00_)"/>
    <numFmt numFmtId="60" formatCode="_(#,##0_);_(-#,##0_)"/>
    <numFmt numFmtId="61" formatCode="0.0"/>
    <numFmt numFmtId="62" formatCode=";;;"/>
    <numFmt numFmtId="63" formatCode="00000"/>
    <numFmt numFmtId="64" formatCode="MMM yyyy"/>
    <numFmt numFmtId="65" formatCode="mmm yyyy"/>
  </numFmts>
  <fonts count="28">
    <font>
      <sz val="10"/>
      <name val="Arial"/>
      <family val="0"/>
    </font>
    <font>
      <sz val="10"/>
      <color indexed="9"/>
      <name val="Arial"/>
      <family val="2"/>
    </font>
    <font>
      <sz val="19"/>
      <color indexed="9"/>
      <name val="Arial"/>
      <family val="2"/>
    </font>
    <font>
      <sz val="9"/>
      <color indexed="9"/>
      <name val="Arial"/>
      <family val="2"/>
    </font>
    <font>
      <sz val="9"/>
      <name val="Arial"/>
      <family val="2"/>
    </font>
    <font>
      <sz val="8"/>
      <color indexed="9"/>
      <name val="Arial"/>
      <family val="2"/>
    </font>
    <font>
      <sz val="18"/>
      <name val="Arial"/>
      <family val="2"/>
    </font>
    <font>
      <sz val="12"/>
      <name val="Arial"/>
      <family val="2"/>
    </font>
    <font>
      <b/>
      <sz val="11"/>
      <color indexed="9"/>
      <name val="Arial"/>
      <family val="0"/>
    </font>
    <font>
      <b/>
      <sz val="10"/>
      <name val="Arial"/>
      <family val="0"/>
    </font>
    <font>
      <sz val="8"/>
      <name val="Arial"/>
      <family val="0"/>
    </font>
    <font>
      <b/>
      <sz val="16"/>
      <name val="Arial"/>
      <family val="2"/>
    </font>
    <font>
      <i/>
      <sz val="10"/>
      <name val="Arial"/>
      <family val="0"/>
    </font>
    <font>
      <b/>
      <sz val="18"/>
      <name val="Arial"/>
      <family val="2"/>
    </font>
    <font>
      <b/>
      <sz val="10"/>
      <color indexed="9"/>
      <name val="Arial"/>
      <family val="2"/>
    </font>
    <font>
      <b/>
      <sz val="10"/>
      <name val="Arial Unicode MS"/>
      <family val="2"/>
    </font>
    <font>
      <sz val="28"/>
      <name val="Arial"/>
      <family val="2"/>
    </font>
    <font>
      <b/>
      <sz val="14"/>
      <name val="Arial"/>
      <family val="2"/>
    </font>
    <font>
      <b/>
      <sz val="8"/>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11"/>
      <name val="Arial"/>
      <family val="2"/>
    </font>
    <font>
      <u val="single"/>
      <sz val="11"/>
      <name val="Arial"/>
      <family val="2"/>
    </font>
    <font>
      <u val="single"/>
      <sz val="11"/>
      <color indexed="12"/>
      <name val="Arial"/>
      <family val="2"/>
    </font>
  </fonts>
  <fills count="7">
    <fill>
      <patternFill/>
    </fill>
    <fill>
      <patternFill patternType="gray125"/>
    </fill>
    <fill>
      <patternFill patternType="solid">
        <fgColor indexed="32"/>
        <bgColor indexed="64"/>
      </patternFill>
    </fill>
    <fill>
      <patternFill patternType="solid">
        <fgColor indexed="9"/>
        <bgColor indexed="64"/>
      </patternFill>
    </fill>
    <fill>
      <patternFill patternType="solid">
        <fgColor indexed="31"/>
        <bgColor indexed="64"/>
      </patternFill>
    </fill>
    <fill>
      <patternFill patternType="solid">
        <fgColor indexed="39"/>
        <bgColor indexed="64"/>
      </patternFill>
    </fill>
    <fill>
      <patternFill patternType="solid">
        <fgColor indexed="65"/>
        <bgColor indexed="64"/>
      </patternFill>
    </fill>
  </fills>
  <borders count="39">
    <border>
      <left/>
      <right/>
      <top/>
      <bottom/>
      <diagonal/>
    </border>
    <border>
      <left>
        <color indexed="22"/>
      </left>
      <right style="thin">
        <color indexed="22"/>
      </right>
      <top>
        <color indexed="22"/>
      </top>
      <bottom>
        <color indexed="22"/>
      </bottom>
    </border>
    <border>
      <left style="thin">
        <color indexed="22"/>
      </left>
      <right>
        <color indexed="22"/>
      </right>
      <top>
        <color indexed="22"/>
      </top>
      <bottom>
        <color indexed="22"/>
      </bottom>
    </border>
    <border>
      <left style="thin">
        <color indexed="22"/>
      </left>
      <right>
        <color indexed="22"/>
      </right>
      <top style="thin">
        <color indexed="22"/>
      </top>
      <bottom style="thin">
        <color indexed="22"/>
      </bottom>
    </border>
    <border>
      <left>
        <color indexed="22"/>
      </left>
      <right>
        <color indexed="22"/>
      </right>
      <top style="thin">
        <color indexed="22"/>
      </top>
      <bottom style="thin">
        <color indexed="22"/>
      </bottom>
    </border>
    <border>
      <left>
        <color indexed="22"/>
      </left>
      <right style="thin">
        <color indexed="22"/>
      </right>
      <top style="thin">
        <color indexed="22"/>
      </top>
      <bottom style="thin">
        <color indexed="22"/>
      </bottom>
    </border>
    <border>
      <left>
        <color indexed="22"/>
      </left>
      <right>
        <color indexed="22"/>
      </right>
      <top style="thin">
        <color indexed="22"/>
      </top>
      <bottom>
        <color indexed="22"/>
      </bottom>
    </border>
    <border>
      <left style="medium">
        <color indexed="8"/>
      </left>
      <right style="medium">
        <color indexed="8"/>
      </right>
      <top style="medium">
        <color indexed="8"/>
      </top>
      <bottom style="medium">
        <color indexed="8"/>
      </bottom>
    </border>
    <border>
      <left style="thin">
        <color indexed="22"/>
      </left>
      <right style="thin">
        <color indexed="22"/>
      </right>
      <top style="thin">
        <color indexed="22"/>
      </top>
      <bottom style="thin">
        <color indexed="22"/>
      </bottom>
    </border>
    <border>
      <left style="thin">
        <color indexed="39"/>
      </left>
      <right style="thin">
        <color indexed="39"/>
      </right>
      <top style="thin">
        <color indexed="39"/>
      </top>
      <bottom style="thin">
        <color indexed="22"/>
      </bottom>
    </border>
    <border>
      <left style="thin">
        <color indexed="39"/>
      </left>
      <right>
        <color indexed="63"/>
      </right>
      <top style="thin">
        <color indexed="39"/>
      </top>
      <bottom style="thin">
        <color indexed="22"/>
      </bottom>
    </border>
    <border>
      <left>
        <color indexed="63"/>
      </left>
      <right style="thin">
        <color indexed="39"/>
      </right>
      <top style="thin">
        <color indexed="39"/>
      </top>
      <bottom style="thin">
        <color indexed="22"/>
      </bottom>
    </border>
    <border>
      <left style="thin">
        <color indexed="39"/>
      </left>
      <right style="thin">
        <color indexed="39"/>
      </right>
      <top style="thin">
        <color indexed="22"/>
      </top>
      <bottom style="thin">
        <color indexed="39"/>
      </bottom>
    </border>
    <border>
      <left style="thin">
        <color indexed="39"/>
      </left>
      <right>
        <color indexed="63"/>
      </right>
      <top style="thin">
        <color indexed="22"/>
      </top>
      <bottom style="thin">
        <color indexed="39"/>
      </bottom>
    </border>
    <border>
      <left>
        <color indexed="63"/>
      </left>
      <right style="thin">
        <color indexed="39"/>
      </right>
      <top style="thin">
        <color indexed="22"/>
      </top>
      <bottom style="thin">
        <color indexed="39"/>
      </bottom>
    </border>
    <border>
      <left style="thin">
        <color indexed="39"/>
      </left>
      <right>
        <color indexed="63"/>
      </right>
      <top style="thin">
        <color indexed="39"/>
      </top>
      <bottom>
        <color indexed="63"/>
      </bottom>
    </border>
    <border>
      <left>
        <color indexed="63"/>
      </left>
      <right>
        <color indexed="63"/>
      </right>
      <top style="thin">
        <color indexed="39"/>
      </top>
      <bottom>
        <color indexed="63"/>
      </bottom>
    </border>
    <border>
      <left>
        <color indexed="63"/>
      </left>
      <right>
        <color indexed="63"/>
      </right>
      <top style="thin">
        <color indexed="39"/>
      </top>
      <bottom style="thin">
        <color indexed="39"/>
      </bottom>
    </border>
    <border>
      <left>
        <color indexed="63"/>
      </left>
      <right style="thin">
        <color indexed="39"/>
      </right>
      <top style="thin">
        <color indexed="39"/>
      </top>
      <bottom>
        <color indexed="63"/>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style="thin">
        <color indexed="39"/>
      </right>
      <top style="thin">
        <color indexed="39"/>
      </top>
      <bottom>
        <color indexed="63"/>
      </bottom>
    </border>
    <border>
      <left style="thin">
        <color indexed="39"/>
      </left>
      <right>
        <color indexed="63"/>
      </right>
      <top>
        <color indexed="63"/>
      </top>
      <bottom>
        <color indexed="63"/>
      </bottom>
    </border>
    <border>
      <left>
        <color indexed="63"/>
      </left>
      <right style="thin">
        <color indexed="39"/>
      </right>
      <top>
        <color indexed="63"/>
      </top>
      <bottom>
        <color indexed="63"/>
      </bottom>
    </border>
    <border>
      <left style="thin">
        <color indexed="39"/>
      </left>
      <right style="thin">
        <color indexed="39"/>
      </right>
      <top>
        <color indexed="63"/>
      </top>
      <bottom>
        <color indexed="63"/>
      </bottom>
    </border>
    <border>
      <left style="thin">
        <color indexed="39"/>
      </left>
      <right>
        <color indexed="63"/>
      </right>
      <top>
        <color indexed="63"/>
      </top>
      <bottom style="thin"/>
    </border>
    <border>
      <left>
        <color indexed="63"/>
      </left>
      <right>
        <color indexed="63"/>
      </right>
      <top>
        <color indexed="63"/>
      </top>
      <bottom style="thin"/>
    </border>
    <border>
      <left>
        <color indexed="63"/>
      </left>
      <right style="thin">
        <color indexed="39"/>
      </right>
      <top>
        <color indexed="63"/>
      </top>
      <bottom style="thin"/>
    </border>
    <border>
      <left style="thin">
        <color indexed="39"/>
      </left>
      <right style="thin">
        <color indexed="39"/>
      </right>
      <top>
        <color indexed="63"/>
      </top>
      <bottom style="thin"/>
    </border>
    <border>
      <left style="thin">
        <color indexed="39"/>
      </left>
      <right>
        <color indexed="63"/>
      </right>
      <top>
        <color indexed="63"/>
      </top>
      <bottom style="thin">
        <color indexed="39"/>
      </bottom>
    </border>
    <border>
      <left>
        <color indexed="63"/>
      </left>
      <right>
        <color indexed="63"/>
      </right>
      <top>
        <color indexed="63"/>
      </top>
      <bottom style="thin">
        <color indexed="39"/>
      </bottom>
    </border>
    <border>
      <left>
        <color indexed="63"/>
      </left>
      <right style="thin">
        <color indexed="39"/>
      </right>
      <top>
        <color indexed="63"/>
      </top>
      <bottom style="thin">
        <color indexed="39"/>
      </bottom>
    </border>
    <border>
      <left style="thin">
        <color indexed="39"/>
      </left>
      <right style="thin">
        <color indexed="39"/>
      </right>
      <top>
        <color indexed="63"/>
      </top>
      <bottom style="thin">
        <color indexed="39"/>
      </bottom>
    </border>
    <border>
      <left>
        <color indexed="22"/>
      </left>
      <right style="thin">
        <color indexed="22"/>
      </right>
      <top>
        <color indexed="22"/>
      </top>
      <bottom style="thin">
        <color indexed="22"/>
      </bottom>
    </border>
    <border>
      <left style="thin">
        <color indexed="22"/>
      </left>
      <right style="thin">
        <color indexed="22"/>
      </right>
      <top>
        <color indexed="22"/>
      </top>
      <bottom>
        <color indexed="22"/>
      </bottom>
    </border>
    <border>
      <left style="thin">
        <color indexed="22"/>
      </left>
      <right>
        <color indexed="22"/>
      </right>
      <top style="thin">
        <color indexed="22"/>
      </top>
      <bottom>
        <color indexed="22"/>
      </bottom>
    </border>
    <border>
      <left style="thin">
        <color indexed="22"/>
      </left>
      <right>
        <color indexed="22"/>
      </right>
      <top>
        <color indexed="22"/>
      </top>
      <bottom style="thin">
        <color indexed="22"/>
      </bottom>
    </border>
    <border>
      <left>
        <color indexed="22"/>
      </left>
      <right>
        <color indexed="22"/>
      </right>
      <top>
        <color indexed="22"/>
      </top>
      <bottom style="thin">
        <color indexed="22"/>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58" fontId="0" fillId="4" borderId="0">
      <alignment/>
      <protection/>
    </xf>
    <xf numFmtId="58" fontId="0" fillId="4" borderId="1">
      <alignment/>
      <protection/>
    </xf>
    <xf numFmtId="58" fontId="0" fillId="4" borderId="2">
      <alignment/>
      <protection/>
    </xf>
    <xf numFmtId="58" fontId="0" fillId="3" borderId="0">
      <alignment/>
      <protection/>
    </xf>
    <xf numFmtId="58" fontId="0" fillId="3" borderId="1">
      <alignment/>
      <protection/>
    </xf>
    <xf numFmtId="58" fontId="0" fillId="3" borderId="2">
      <alignment/>
      <protection/>
    </xf>
    <xf numFmtId="58" fontId="0" fillId="3" borderId="3">
      <alignment/>
      <protection/>
    </xf>
    <xf numFmtId="58" fontId="0" fillId="3" borderId="4">
      <alignment/>
      <protection/>
    </xf>
    <xf numFmtId="58" fontId="0" fillId="3" borderId="5">
      <alignment/>
      <protection/>
    </xf>
    <xf numFmtId="0" fontId="8" fillId="2" borderId="3">
      <alignment/>
      <protection/>
    </xf>
    <xf numFmtId="0" fontId="8" fillId="2" borderId="4">
      <alignment/>
      <protection/>
    </xf>
    <xf numFmtId="0" fontId="8" fillId="2" borderId="5">
      <alignment/>
      <protection/>
    </xf>
    <xf numFmtId="0" fontId="9" fillId="3" borderId="3" applyAlignment="0">
      <protection/>
    </xf>
    <xf numFmtId="0" fontId="9" fillId="3" borderId="4" applyAlignment="0">
      <protection/>
    </xf>
    <xf numFmtId="0" fontId="9" fillId="3" borderId="5" applyAlignment="0">
      <protection/>
    </xf>
    <xf numFmtId="0" fontId="9" fillId="4" borderId="2" applyAlignment="0">
      <protection/>
    </xf>
    <xf numFmtId="0" fontId="9" fillId="3" borderId="2" applyAlignment="0">
      <protection/>
    </xf>
    <xf numFmtId="59" fontId="0" fillId="4" borderId="0">
      <alignment/>
      <protection/>
    </xf>
    <xf numFmtId="59" fontId="0" fillId="4" borderId="1">
      <alignment/>
      <protection/>
    </xf>
    <xf numFmtId="59" fontId="0" fillId="4" borderId="2">
      <alignment/>
      <protection/>
    </xf>
    <xf numFmtId="59" fontId="0" fillId="3" borderId="0">
      <alignment/>
      <protection/>
    </xf>
    <xf numFmtId="59" fontId="0" fillId="3" borderId="1">
      <alignment/>
      <protection/>
    </xf>
    <xf numFmtId="59" fontId="0" fillId="3" borderId="2">
      <alignment/>
      <protection/>
    </xf>
    <xf numFmtId="59" fontId="0" fillId="3" borderId="3">
      <alignment/>
      <protection/>
    </xf>
    <xf numFmtId="59" fontId="0" fillId="3" borderId="4">
      <alignment/>
      <protection/>
    </xf>
    <xf numFmtId="59" fontId="0" fillId="3" borderId="5">
      <alignment/>
      <protection/>
    </xf>
    <xf numFmtId="60" fontId="0" fillId="4" borderId="0">
      <alignment/>
      <protection/>
    </xf>
    <xf numFmtId="60" fontId="0" fillId="4" borderId="1">
      <alignment/>
      <protection/>
    </xf>
    <xf numFmtId="60" fontId="0" fillId="4" borderId="2">
      <alignment/>
      <protection/>
    </xf>
    <xf numFmtId="60" fontId="0" fillId="3" borderId="0">
      <alignment/>
      <protection/>
    </xf>
    <xf numFmtId="60" fontId="0" fillId="3" borderId="1">
      <alignment/>
      <protection/>
    </xf>
    <xf numFmtId="60" fontId="0" fillId="3" borderId="2">
      <alignment/>
      <protection/>
    </xf>
    <xf numFmtId="60" fontId="0" fillId="3" borderId="3">
      <alignment/>
      <protection/>
    </xf>
    <xf numFmtId="60" fontId="0" fillId="3" borderId="4">
      <alignment/>
      <protection/>
    </xf>
    <xf numFmtId="60" fontId="0" fillId="3" borderId="5">
      <alignment/>
      <protection/>
    </xf>
    <xf numFmtId="0" fontId="8" fillId="2" borderId="3" applyAlignment="0">
      <protection/>
    </xf>
    <xf numFmtId="0" fontId="8" fillId="2" borderId="4" applyAlignment="0">
      <protection/>
    </xf>
    <xf numFmtId="0" fontId="8" fillId="2" borderId="5" applyAlignment="0">
      <protection/>
    </xf>
    <xf numFmtId="0" fontId="0" fillId="0" borderId="6">
      <alignment/>
      <protection/>
    </xf>
    <xf numFmtId="0" fontId="0" fillId="0" borderId="8" applyAlignment="0">
      <protection/>
    </xf>
    <xf numFmtId="0" fontId="1" fillId="5" borderId="2" applyAlignment="0">
      <protection/>
    </xf>
    <xf numFmtId="58" fontId="1" fillId="5" borderId="2" applyAlignment="0">
      <protection/>
    </xf>
    <xf numFmtId="58" fontId="1" fillId="5" borderId="1" applyAlignment="0">
      <protection/>
    </xf>
    <xf numFmtId="59" fontId="1" fillId="5" borderId="2" applyAlignment="0">
      <protection/>
    </xf>
    <xf numFmtId="60" fontId="1" fillId="5" borderId="2" applyAlignment="0">
      <protection/>
    </xf>
    <xf numFmtId="60" fontId="1" fillId="5" borderId="1" applyAlignment="0">
      <protection/>
    </xf>
    <xf numFmtId="0" fontId="8" fillId="2" borderId="8" applyAlignment="0">
      <protection/>
    </xf>
    <xf numFmtId="0" fontId="9" fillId="3" borderId="34">
      <alignment/>
      <protection/>
    </xf>
    <xf numFmtId="0" fontId="0" fillId="4" borderId="2" applyAlignment="0">
      <protection/>
    </xf>
    <xf numFmtId="0" fontId="0" fillId="4" borderId="2" applyAlignment="0">
      <protection/>
    </xf>
    <xf numFmtId="63" fontId="0" fillId="4" borderId="2" applyAlignment="0">
      <protection/>
    </xf>
    <xf numFmtId="0" fontId="0" fillId="4" borderId="2" applyAlignment="0">
      <protection/>
    </xf>
    <xf numFmtId="0" fontId="0" fillId="4" borderId="35" applyAlignment="0">
      <protection/>
    </xf>
    <xf numFmtId="0" fontId="0" fillId="3" borderId="2" applyAlignment="0">
      <protection/>
    </xf>
    <xf numFmtId="0" fontId="0" fillId="3" borderId="2" applyAlignment="0">
      <protection/>
    </xf>
    <xf numFmtId="63" fontId="0" fillId="3" borderId="2" applyAlignment="0">
      <protection/>
    </xf>
    <xf numFmtId="0" fontId="0" fillId="3" borderId="2" applyAlignment="0">
      <protection/>
    </xf>
    <xf numFmtId="0" fontId="0" fillId="3" borderId="35" applyAlignment="0">
      <protection/>
    </xf>
    <xf numFmtId="0" fontId="0" fillId="3" borderId="36">
      <alignment/>
      <protection/>
    </xf>
    <xf numFmtId="0" fontId="0" fillId="3" borderId="2">
      <alignment/>
      <protection/>
    </xf>
    <xf numFmtId="0" fontId="0" fillId="3" borderId="37">
      <alignment/>
      <protection/>
    </xf>
    <xf numFmtId="0" fontId="0" fillId="0" borderId="38">
      <alignment/>
      <protection/>
    </xf>
    <xf numFmtId="0" fontId="25" fillId="6" borderId="0">
      <alignment/>
      <protection/>
    </xf>
    <xf numFmtId="0" fontId="26" fillId="6" borderId="0">
      <alignment/>
      <protection/>
    </xf>
  </cellStyleXfs>
  <cellXfs count="249">
    <xf numFmtId="0" fontId="0" fillId="0" borderId="0" xfId="0" applyAlignment="1">
      <alignment/>
    </xf>
    <xf numFmtId="0" fontId="0" fillId="2" borderId="0" xfId="0" applyFont="1" applyAlignment="1">
      <alignment/>
    </xf>
    <xf numFmtId="0" fontId="0" fillId="2" borderId="0" xfId="0" applyFont="1" applyAlignment="1">
      <alignment horizontal="center"/>
    </xf>
    <xf numFmtId="0" fontId="0" fillId="3" borderId="0" xfId="0" applyFont="1" applyAlignment="1">
      <alignment/>
    </xf>
    <xf numFmtId="0" fontId="1" fillId="2" borderId="0" xfId="0" applyFont="1" applyAlignment="1">
      <alignment vertical="top"/>
    </xf>
    <xf numFmtId="0" fontId="0" fillId="3" borderId="0" xfId="0" applyFont="1" applyAlignment="1">
      <alignment/>
    </xf>
    <xf numFmtId="0" fontId="2" fillId="2" borderId="0" xfId="0" applyFont="1" applyBorder="1" applyAlignment="1">
      <alignment horizontal="left" vertical="center" wrapText="1"/>
    </xf>
    <xf numFmtId="0" fontId="2" fillId="2" borderId="0" xfId="0" applyFont="1" applyBorder="1" applyAlignment="1">
      <alignment wrapText="1"/>
    </xf>
    <xf numFmtId="0" fontId="2" fillId="3" borderId="0" xfId="0" applyFont="1" applyBorder="1" applyAlignment="1">
      <alignment wrapText="1"/>
    </xf>
    <xf numFmtId="0" fontId="1" fillId="2" borderId="0" xfId="0" applyFont="1" applyBorder="1" applyAlignment="1">
      <alignment/>
    </xf>
    <xf numFmtId="0" fontId="1" fillId="2" borderId="0" xfId="0" applyFont="1" applyBorder="1" applyAlignment="1">
      <alignment horizontal="center"/>
    </xf>
    <xf numFmtId="0" fontId="1" fillId="2" borderId="0" xfId="0" applyFont="1" applyBorder="1" applyAlignment="1">
      <alignment/>
    </xf>
    <xf numFmtId="0" fontId="0" fillId="2" borderId="0" xfId="0" applyFont="1" applyBorder="1" applyAlignment="1">
      <alignment/>
    </xf>
    <xf numFmtId="0" fontId="0" fillId="2" borderId="0" xfId="0" applyFont="1" applyBorder="1" applyAlignment="1">
      <alignment/>
    </xf>
    <xf numFmtId="0" fontId="0" fillId="3" borderId="0" xfId="0" applyFont="1" applyBorder="1" applyAlignment="1">
      <alignment/>
    </xf>
    <xf numFmtId="0" fontId="0" fillId="3" borderId="0" xfId="0" applyFont="1" applyBorder="1" applyAlignment="1">
      <alignment/>
    </xf>
    <xf numFmtId="0" fontId="0" fillId="0" borderId="0" xfId="0" applyFont="1" applyBorder="1" applyAlignment="1">
      <alignment/>
    </xf>
    <xf numFmtId="0" fontId="3"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Font="1" applyBorder="1" applyAlignment="1">
      <alignment horizontal="center" vertical="top"/>
    </xf>
    <xf numFmtId="0" fontId="4" fillId="2" borderId="0" xfId="0" applyFont="1" applyAlignment="1">
      <alignment vertical="top"/>
    </xf>
    <xf numFmtId="0" fontId="4" fillId="3" borderId="0" xfId="0" applyFont="1" applyAlignment="1">
      <alignment vertical="top"/>
    </xf>
    <xf numFmtId="0" fontId="3" fillId="2" borderId="0" xfId="0" applyNumberFormat="1" applyFont="1" applyAlignment="1" applyProtection="1">
      <alignment horizontal="left" vertical="center"/>
      <protection/>
    </xf>
    <xf numFmtId="0" fontId="3" fillId="2" borderId="0" xfId="0" applyFont="1" applyAlignment="1">
      <alignment horizontal="right" vertical="center"/>
    </xf>
    <xf numFmtId="0" fontId="3" fillId="2" borderId="0" xfId="0" applyFont="1" applyBorder="1" applyAlignment="1">
      <alignment horizontal="center" vertical="center"/>
    </xf>
    <xf numFmtId="0" fontId="3" fillId="2" borderId="0" xfId="0" applyFont="1" applyAlignment="1">
      <alignment horizontal="left" vertical="center"/>
    </xf>
    <xf numFmtId="0" fontId="3" fillId="2" borderId="0" xfId="0" applyFont="1" applyAlignment="1">
      <alignment vertical="top" wrapText="1"/>
    </xf>
    <xf numFmtId="0" fontId="3" fillId="3" borderId="0" xfId="0" applyFont="1" applyAlignment="1">
      <alignment vertical="top" wrapText="1"/>
    </xf>
    <xf numFmtId="0" fontId="1" fillId="3" borderId="0" xfId="0" applyFont="1" applyAlignment="1">
      <alignment/>
    </xf>
    <xf numFmtId="0" fontId="3" fillId="2" borderId="0" xfId="0" applyFont="1" applyAlignment="1">
      <alignment horizontal="right" vertical="top"/>
    </xf>
    <xf numFmtId="0" fontId="3" fillId="2" borderId="0" xfId="0" applyFont="1" applyAlignment="1">
      <alignment horizontal="center" vertical="top"/>
    </xf>
    <xf numFmtId="0" fontId="3" fillId="2" borderId="0" xfId="0" applyFont="1" applyAlignment="1">
      <alignment vertical="top"/>
    </xf>
    <xf numFmtId="0" fontId="3" fillId="3" borderId="0" xfId="0" applyFont="1" applyAlignment="1">
      <alignment vertical="top"/>
    </xf>
    <xf numFmtId="0" fontId="3" fillId="2" borderId="0" xfId="0" applyFont="1" applyAlignment="1">
      <alignment horizontal="center" vertical="center"/>
    </xf>
    <xf numFmtId="0" fontId="3" fillId="2" borderId="0" xfId="0" applyFont="1" applyAlignment="1">
      <alignment horizontal="left" vertical="top"/>
    </xf>
    <xf numFmtId="0" fontId="3" fillId="2" borderId="0" xfId="0" applyFont="1" applyAlignment="1">
      <alignment/>
    </xf>
    <xf numFmtId="0" fontId="1" fillId="2" borderId="0" xfId="0" applyFont="1" applyAlignment="1">
      <alignment/>
    </xf>
    <xf numFmtId="0" fontId="1" fillId="2" borderId="0" xfId="0" applyFont="1" applyAlignment="1">
      <alignment horizontal="left"/>
    </xf>
    <xf numFmtId="0" fontId="3" fillId="2" borderId="0" xfId="0" applyFont="1" applyAlignment="1">
      <alignment horizontal="left"/>
    </xf>
    <xf numFmtId="0" fontId="1" fillId="2" borderId="0" xfId="0" applyFont="1" applyAlignment="1">
      <alignment horizontal="center"/>
    </xf>
    <xf numFmtId="0" fontId="5" fillId="2" borderId="0" xfId="0" applyFont="1" applyAlignment="1">
      <alignment horizontal="left" vertical="top" wrapText="1"/>
    </xf>
    <xf numFmtId="0" fontId="5" fillId="2" borderId="0" xfId="0" applyFont="1" applyAlignment="1">
      <alignment wrapText="1"/>
    </xf>
    <xf numFmtId="0" fontId="5" fillId="3" borderId="0" xfId="0" applyFont="1" applyAlignment="1">
      <alignment wrapText="1"/>
    </xf>
    <xf numFmtId="0" fontId="1" fillId="3" borderId="0" xfId="0" applyFont="1" applyAlignment="1">
      <alignment horizontal="center"/>
    </xf>
    <xf numFmtId="0" fontId="0" fillId="3" borderId="0" xfId="0" applyFont="1" applyAlignment="1">
      <alignment horizontal="center"/>
    </xf>
    <xf numFmtId="0" fontId="0"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protection/>
    </xf>
    <xf numFmtId="0" fontId="8" fillId="2" borderId="3" xfId="0" applyFont="1">
      <alignment/>
    </xf>
    <xf numFmtId="0" fontId="8" fillId="2" borderId="4" xfId="0" applyFont="1">
      <alignment/>
    </xf>
    <xf numFmtId="0" fontId="8" fillId="2" borderId="5" xfId="0" applyFont="1">
      <alignment/>
    </xf>
    <xf numFmtId="0" fontId="9" fillId="3" borderId="3" xfId="0" applyFont="1" applyAlignment="1">
      <alignment horizontal="right"/>
    </xf>
    <xf numFmtId="0" fontId="9" fillId="3" borderId="4" xfId="0" applyFont="1" applyAlignment="1">
      <alignment horizontal="right"/>
    </xf>
    <xf numFmtId="0" fontId="9" fillId="3" borderId="5" xfId="0" applyFont="1" applyAlignment="1">
      <alignment horizontal="right"/>
    </xf>
    <xf numFmtId="0" fontId="9" fillId="4" borderId="2" xfId="0" applyFont="1" applyAlignment="1">
      <alignment horizontal="right"/>
    </xf>
    <xf numFmtId="58" fontId="0" fillId="4" borderId="0" xfId="0" applyFont="1">
      <alignment/>
    </xf>
    <xf numFmtId="58" fontId="0" fillId="4" borderId="1" xfId="0" applyFont="1">
      <alignment/>
    </xf>
    <xf numFmtId="58" fontId="0" fillId="4" borderId="2" xfId="0" applyFont="1">
      <alignment/>
    </xf>
    <xf numFmtId="0" fontId="9" fillId="3" borderId="2" xfId="0" applyFont="1" applyAlignment="1">
      <alignment horizontal="right"/>
    </xf>
    <xf numFmtId="58" fontId="0" fillId="3" borderId="0" xfId="0" applyFont="1">
      <alignment/>
    </xf>
    <xf numFmtId="58" fontId="0" fillId="3" borderId="1" xfId="0" applyFont="1">
      <alignment/>
    </xf>
    <xf numFmtId="58" fontId="0" fillId="3" borderId="2" xfId="0" applyFont="1">
      <alignment/>
    </xf>
    <xf numFmtId="58" fontId="0" fillId="3" borderId="3" xfId="0" applyFont="1">
      <alignment/>
    </xf>
    <xf numFmtId="58" fontId="0" fillId="3" borderId="4" xfId="0" applyFont="1">
      <alignment/>
    </xf>
    <xf numFmtId="58" fontId="0" fillId="3" borderId="5" xfId="0" applyFont="1">
      <alignment/>
    </xf>
    <xf numFmtId="58" fontId="9" fillId="3" borderId="3" xfId="0" applyFont="1" applyAlignment="1">
      <alignment horizontal="right"/>
    </xf>
    <xf numFmtId="59" fontId="0" fillId="4" borderId="0" xfId="0" applyFont="1">
      <alignment/>
    </xf>
    <xf numFmtId="59" fontId="0" fillId="4" borderId="1" xfId="0" applyFont="1">
      <alignment/>
    </xf>
    <xf numFmtId="59" fontId="0" fillId="4" borderId="2" xfId="0" applyFont="1">
      <alignment/>
    </xf>
    <xf numFmtId="59" fontId="0" fillId="3" borderId="0" xfId="0" applyFont="1">
      <alignment/>
    </xf>
    <xf numFmtId="59" fontId="0" fillId="3" borderId="1" xfId="0" applyFont="1">
      <alignment/>
    </xf>
    <xf numFmtId="59" fontId="0" fillId="3" borderId="2" xfId="0" applyFont="1">
      <alignment/>
    </xf>
    <xf numFmtId="59" fontId="0" fillId="3" borderId="3" xfId="0" applyFont="1">
      <alignment/>
    </xf>
    <xf numFmtId="59" fontId="0" fillId="3" borderId="4" xfId="0" applyFont="1">
      <alignment/>
    </xf>
    <xf numFmtId="59" fontId="0" fillId="3" borderId="5" xfId="0" applyFont="1">
      <alignment/>
    </xf>
    <xf numFmtId="59" fontId="9" fillId="3" borderId="3" xfId="0" applyFont="1" applyAlignment="1">
      <alignment horizontal="right"/>
    </xf>
    <xf numFmtId="60" fontId="0" fillId="4" borderId="0" xfId="0" applyFont="1">
      <alignment/>
    </xf>
    <xf numFmtId="60" fontId="0" fillId="4" borderId="1" xfId="0" applyFont="1">
      <alignment/>
    </xf>
    <xf numFmtId="60" fontId="0" fillId="4" borderId="2" xfId="0" applyFont="1">
      <alignment/>
    </xf>
    <xf numFmtId="60" fontId="0" fillId="3" borderId="0" xfId="0" applyFont="1">
      <alignment/>
    </xf>
    <xf numFmtId="60" fontId="0" fillId="3" borderId="1" xfId="0" applyFont="1">
      <alignment/>
    </xf>
    <xf numFmtId="60" fontId="0" fillId="3" borderId="2" xfId="0" applyFont="1">
      <alignment/>
    </xf>
    <xf numFmtId="60" fontId="0" fillId="3" borderId="3" xfId="0" applyFont="1">
      <alignment/>
    </xf>
    <xf numFmtId="60" fontId="0" fillId="3" borderId="4" xfId="0" applyFont="1">
      <alignment/>
    </xf>
    <xf numFmtId="60" fontId="0" fillId="3" borderId="5" xfId="0" applyFont="1">
      <alignment/>
    </xf>
    <xf numFmtId="60" fontId="9" fillId="3" borderId="3" xfId="0" applyFont="1" applyAlignment="1">
      <alignment horizontal="right"/>
    </xf>
    <xf numFmtId="0" fontId="10" fillId="0" borderId="0" xfId="0" applyNumberFormat="1" applyFont="1" applyFill="1" applyAlignment="1" applyProtection="1">
      <alignment horizontal="left" wrapText="1"/>
      <protection/>
    </xf>
    <xf numFmtId="0" fontId="6" fillId="0" borderId="0" xfId="0" applyNumberFormat="1" applyFont="1" applyAlignment="1" applyProtection="1">
      <alignment horizontal="left"/>
      <protection/>
    </xf>
    <xf numFmtId="0" fontId="0" fillId="0" borderId="0" xfId="0" applyNumberFormat="1" applyFont="1" applyFill="1" applyAlignment="1" applyProtection="1">
      <alignment horizontal="right"/>
      <protection/>
    </xf>
    <xf numFmtId="0" fontId="11" fillId="0" borderId="0" xfId="0" applyNumberFormat="1" applyFont="1" applyFill="1" applyAlignment="1" applyProtection="1">
      <alignment/>
      <protection/>
    </xf>
    <xf numFmtId="0" fontId="11" fillId="0" borderId="0" xfId="0" applyNumberFormat="1" applyFont="1" applyFill="1" applyAlignment="1" applyProtection="1">
      <alignment horizontal="right"/>
      <protection/>
    </xf>
    <xf numFmtId="0" fontId="8" fillId="2" borderId="3" xfId="0" applyFont="1" applyAlignment="1">
      <alignment horizontal="right"/>
    </xf>
    <xf numFmtId="0" fontId="8" fillId="2" borderId="4" xfId="0" applyFont="1" applyAlignment="1">
      <alignment horizontal="right"/>
    </xf>
    <xf numFmtId="0" fontId="8" fillId="2" borderId="5" xfId="0" applyFont="1" applyAlignment="1">
      <alignment horizontal="right"/>
    </xf>
    <xf numFmtId="0" fontId="0" fillId="0" borderId="6" xfId="0" applyFont="1">
      <alignment/>
    </xf>
    <xf numFmtId="0" fontId="0" fillId="0" borderId="6" xfId="0" applyFont="1" applyAlignment="1">
      <alignment horizontal="center"/>
    </xf>
    <xf numFmtId="58" fontId="12" fillId="4" borderId="7" xfId="0" applyFont="1" applyBorder="1">
      <alignment/>
    </xf>
    <xf numFmtId="58" fontId="0" fillId="3" borderId="7" xfId="0" applyFont="1" applyBorder="1">
      <alignment/>
    </xf>
    <xf numFmtId="59" fontId="12" fillId="4" borderId="7" xfId="0" applyFont="1" applyBorder="1">
      <alignment/>
    </xf>
    <xf numFmtId="59" fontId="0" fillId="4" borderId="7" xfId="0" applyFont="1" applyBorder="1">
      <alignment/>
    </xf>
    <xf numFmtId="60" fontId="12" fillId="4" borderId="7" xfId="0" applyFont="1" applyBorder="1">
      <alignment/>
    </xf>
    <xf numFmtId="60" fontId="0" fillId="4" borderId="7" xfId="0" applyFont="1" applyBorder="1">
      <alignment/>
    </xf>
    <xf numFmtId="60" fontId="0" fillId="3" borderId="7" xfId="0" applyFont="1" applyBorder="1">
      <alignment/>
    </xf>
    <xf numFmtId="0" fontId="0" fillId="0" borderId="8" xfId="0" applyFont="1" applyAlignment="1">
      <alignment horizontal="center"/>
    </xf>
    <xf numFmtId="0" fontId="13" fillId="0" borderId="0" xfId="0" applyNumberFormat="1" applyFont="1" applyFill="1" applyAlignment="1" applyProtection="1">
      <alignment/>
      <protection/>
    </xf>
    <xf numFmtId="61" fontId="0" fillId="0" borderId="0" xfId="0" applyFont="1" applyFill="1" applyAlignment="1" applyProtection="1">
      <alignment/>
      <protection/>
    </xf>
    <xf numFmtId="0" fontId="0" fillId="0" borderId="0" xfId="0" applyNumberFormat="1" applyFont="1" applyFill="1" applyAlignment="1" applyProtection="1">
      <alignment horizontal="left" wrapText="1"/>
      <protection/>
    </xf>
    <xf numFmtId="0" fontId="0" fillId="0" borderId="0" xfId="0" applyNumberFormat="1" applyFont="1" applyFill="1" applyAlignment="1" applyProtection="1">
      <alignment vertical="center"/>
      <protection/>
    </xf>
    <xf numFmtId="0" fontId="14" fillId="2" borderId="9" xfId="0" applyNumberFormat="1" applyFont="1" applyAlignment="1" applyProtection="1">
      <alignment horizontal="center" vertical="center" wrapText="1"/>
      <protection/>
    </xf>
    <xf numFmtId="61" fontId="14" fillId="2" borderId="10" xfId="0" applyFont="1" applyAlignment="1" applyProtection="1">
      <alignment horizontal="centerContinuous" vertical="center"/>
      <protection/>
    </xf>
    <xf numFmtId="61" fontId="14" fillId="2" borderId="11" xfId="0" applyFont="1" applyAlignment="1" applyProtection="1">
      <alignment horizontal="centerContinuous" vertical="center"/>
      <protection/>
    </xf>
    <xf numFmtId="0" fontId="14" fillId="2" borderId="10" xfId="0" applyNumberFormat="1" applyFont="1" applyAlignment="1" applyProtection="1">
      <alignment horizontal="centerContinuous" vertical="center"/>
      <protection/>
    </xf>
    <xf numFmtId="0" fontId="9" fillId="0" borderId="12" xfId="0" applyNumberFormat="1" applyFont="1" applyAlignment="1" applyProtection="1">
      <alignment horizontal="right" wrapText="1"/>
      <protection/>
    </xf>
    <xf numFmtId="61" fontId="9" fillId="3" borderId="13" xfId="0" applyFont="1" applyAlignment="1" applyProtection="1">
      <alignment horizontal="center" wrapText="1"/>
      <protection/>
    </xf>
    <xf numFmtId="61" fontId="9" fillId="3" borderId="14" xfId="0" applyFont="1" applyAlignment="1" applyProtection="1">
      <alignment horizontal="center" wrapText="1"/>
      <protection/>
    </xf>
    <xf numFmtId="0" fontId="9" fillId="3" borderId="13" xfId="0" applyNumberFormat="1" applyFont="1" applyAlignment="1" applyProtection="1">
      <alignment horizontal="center" wrapText="1"/>
      <protection/>
    </xf>
    <xf numFmtId="0" fontId="1" fillId="5" borderId="2" xfId="0" applyFont="1" applyAlignment="1">
      <alignment horizontal="right"/>
    </xf>
    <xf numFmtId="58" fontId="1" fillId="5" borderId="2" xfId="0" applyFont="1" applyAlignment="1">
      <alignment horizontal="right"/>
    </xf>
    <xf numFmtId="58" fontId="1" fillId="5" borderId="1" xfId="0" applyFont="1" applyAlignment="1">
      <alignment horizontal="right"/>
    </xf>
    <xf numFmtId="59" fontId="1" fillId="5" borderId="2" xfId="0" applyFont="1" applyAlignment="1">
      <alignment horizontal="right"/>
    </xf>
    <xf numFmtId="60" fontId="1" fillId="5" borderId="2" xfId="0" applyFont="1" applyAlignment="1">
      <alignment horizontal="right"/>
    </xf>
    <xf numFmtId="0" fontId="6" fillId="0" borderId="0" xfId="0" applyNumberFormat="1" applyFont="1" applyFill="1" applyBorder="1" applyAlignment="1" applyProtection="1">
      <alignment/>
      <protection/>
    </xf>
    <xf numFmtId="0" fontId="8" fillId="2" borderId="15" xfId="0" applyNumberFormat="1" applyFont="1" applyAlignment="1" applyProtection="1">
      <alignment horizontal="left" vertical="center" indent="1"/>
      <protection/>
    </xf>
    <xf numFmtId="0" fontId="1" fillId="2" borderId="16" xfId="0" applyNumberFormat="1" applyFont="1" applyAlignment="1" applyProtection="1">
      <alignment horizontal="left" indent="1"/>
      <protection/>
    </xf>
    <xf numFmtId="0" fontId="1" fillId="2" borderId="17" xfId="0" applyNumberFormat="1" applyFont="1" applyAlignment="1" applyProtection="1">
      <alignment horizontal="left" indent="1"/>
      <protection/>
    </xf>
    <xf numFmtId="0" fontId="1" fillId="2" borderId="18" xfId="0" applyNumberFormat="1" applyFont="1" applyAlignment="1" applyProtection="1">
      <alignment horizontal="left" indent="1"/>
      <protection/>
    </xf>
    <xf numFmtId="0" fontId="0" fillId="0" borderId="0" xfId="0" applyNumberFormat="1" applyFont="1" applyFill="1" applyBorder="1" applyAlignment="1" applyProtection="1">
      <alignment/>
      <protection/>
    </xf>
    <xf numFmtId="0" fontId="9" fillId="0" borderId="19" xfId="0" applyNumberFormat="1" applyFont="1" applyFill="1" applyAlignment="1" applyProtection="1">
      <alignment/>
      <protection/>
    </xf>
    <xf numFmtId="0" fontId="9" fillId="0" borderId="17" xfId="0" applyNumberFormat="1" applyFont="1" applyFill="1" applyAlignment="1" applyProtection="1">
      <alignment horizontal="right"/>
      <protection/>
    </xf>
    <xf numFmtId="0" fontId="9" fillId="0" borderId="20" xfId="0" applyNumberFormat="1" applyFont="1" applyFill="1" applyAlignment="1" applyProtection="1">
      <alignment horizontal="right"/>
      <protection/>
    </xf>
    <xf numFmtId="0" fontId="9" fillId="0" borderId="0" xfId="0" applyNumberFormat="1" applyFont="1" applyFill="1" applyAlignment="1" applyProtection="1">
      <alignment horizontal="right"/>
      <protection/>
    </xf>
    <xf numFmtId="0" fontId="9" fillId="0" borderId="21" xfId="0" applyNumberFormat="1" applyFont="1" applyFill="1" applyAlignment="1" applyProtection="1">
      <alignment horizontal="right"/>
      <protection/>
    </xf>
    <xf numFmtId="0" fontId="9" fillId="0" borderId="19" xfId="0" applyNumberFormat="1" applyFont="1" applyAlignment="1" applyProtection="1">
      <alignment/>
      <protection/>
    </xf>
    <xf numFmtId="0" fontId="9" fillId="0" borderId="17" xfId="0" applyNumberFormat="1" applyFont="1" applyAlignment="1" applyProtection="1">
      <alignment horizontal="right"/>
      <protection/>
    </xf>
    <xf numFmtId="0" fontId="9" fillId="0" borderId="20" xfId="0" applyNumberFormat="1" applyFont="1" applyAlignment="1" applyProtection="1">
      <alignment horizontal="right"/>
      <protection/>
    </xf>
    <xf numFmtId="0" fontId="9" fillId="0" borderId="0" xfId="0" applyNumberFormat="1" applyFont="1" applyAlignment="1" applyProtection="1">
      <alignment horizontal="right"/>
      <protection/>
    </xf>
    <xf numFmtId="0" fontId="9" fillId="0" borderId="21" xfId="0" applyNumberFormat="1" applyFont="1" applyAlignment="1" applyProtection="1">
      <alignment horizontal="right"/>
      <protection/>
    </xf>
    <xf numFmtId="17" fontId="9" fillId="0" borderId="15" xfId="0" applyFont="1" applyFill="1" applyAlignment="1" applyProtection="1">
      <alignment/>
      <protection/>
    </xf>
    <xf numFmtId="61" fontId="0" fillId="0" borderId="16" xfId="0" applyFont="1" applyFill="1" applyAlignment="1" applyProtection="1">
      <alignment/>
      <protection/>
    </xf>
    <xf numFmtId="61" fontId="0" fillId="0" borderId="18" xfId="0" applyFont="1" applyFill="1" applyAlignment="1" applyProtection="1">
      <alignment/>
      <protection/>
    </xf>
    <xf numFmtId="61" fontId="0" fillId="0" borderId="22" xfId="0" applyFont="1" applyFill="1" applyAlignment="1" applyProtection="1">
      <alignment/>
      <protection/>
    </xf>
    <xf numFmtId="17" fontId="9" fillId="4" borderId="23" xfId="0" applyFont="1" applyAlignment="1" applyProtection="1">
      <alignment/>
      <protection/>
    </xf>
    <xf numFmtId="61" fontId="0" fillId="4" borderId="0" xfId="0" applyFont="1" applyAlignment="1" applyProtection="1">
      <alignment horizontal="right" wrapText="1"/>
      <protection/>
    </xf>
    <xf numFmtId="61" fontId="0" fillId="4" borderId="24" xfId="0" applyFont="1" applyAlignment="1" applyProtection="1">
      <alignment horizontal="right" wrapText="1"/>
      <protection/>
    </xf>
    <xf numFmtId="61" fontId="0" fillId="0" borderId="0" xfId="0" applyFont="1" applyAlignment="1" applyProtection="1">
      <alignment horizontal="right" wrapText="1"/>
      <protection/>
    </xf>
    <xf numFmtId="61" fontId="0" fillId="4" borderId="25" xfId="0" applyFont="1" applyAlignment="1" applyProtection="1">
      <alignment horizontal="right" wrapText="1"/>
      <protection/>
    </xf>
    <xf numFmtId="17" fontId="9" fillId="0" borderId="23" xfId="0" applyFont="1" applyFill="1" applyAlignment="1" applyProtection="1">
      <alignment/>
      <protection/>
    </xf>
    <xf numFmtId="61" fontId="0" fillId="0" borderId="24" xfId="0" applyFont="1" applyFill="1" applyAlignment="1" applyProtection="1">
      <alignment/>
      <protection/>
    </xf>
    <xf numFmtId="61" fontId="0" fillId="0" borderId="25" xfId="0" applyFont="1" applyFill="1" applyAlignment="1" applyProtection="1">
      <alignment/>
      <protection/>
    </xf>
    <xf numFmtId="17" fontId="9" fillId="4" borderId="26" xfId="0" applyFont="1" applyAlignment="1" applyProtection="1">
      <alignment/>
      <protection/>
    </xf>
    <xf numFmtId="61" fontId="0" fillId="4" borderId="27" xfId="0" applyFont="1" applyAlignment="1" applyProtection="1">
      <alignment horizontal="right" wrapText="1"/>
      <protection/>
    </xf>
    <xf numFmtId="61" fontId="0" fillId="4" borderId="28" xfId="0" applyFont="1" applyAlignment="1" applyProtection="1">
      <alignment horizontal="right" wrapText="1"/>
      <protection/>
    </xf>
    <xf numFmtId="61" fontId="0" fillId="4" borderId="29" xfId="0" applyFont="1" applyAlignment="1" applyProtection="1">
      <alignment horizontal="right" wrapText="1"/>
      <protection/>
    </xf>
    <xf numFmtId="0" fontId="9" fillId="0" borderId="30" xfId="0" applyNumberFormat="1" applyFont="1" applyFill="1" applyAlignment="1" applyProtection="1">
      <alignment horizontal="right"/>
      <protection/>
    </xf>
    <xf numFmtId="61" fontId="9" fillId="0" borderId="31" xfId="0" applyFont="1" applyFill="1" applyAlignment="1" applyProtection="1">
      <alignment/>
      <protection/>
    </xf>
    <xf numFmtId="61" fontId="9" fillId="0" borderId="32" xfId="0" applyFont="1" applyFill="1" applyAlignment="1" applyProtection="1">
      <alignment/>
      <protection/>
    </xf>
    <xf numFmtId="61" fontId="9" fillId="0" borderId="0" xfId="0" applyFont="1" applyFill="1" applyAlignment="1" applyProtection="1">
      <alignment/>
      <protection/>
    </xf>
    <xf numFmtId="61" fontId="9" fillId="0" borderId="33" xfId="0" applyFont="1" applyFill="1" applyAlignment="1" applyProtection="1">
      <alignment/>
      <protection/>
    </xf>
    <xf numFmtId="0" fontId="0" fillId="0" borderId="0" xfId="0" applyNumberFormat="1" applyFont="1" applyBorder="1" applyAlignment="1" applyProtection="1">
      <alignment/>
      <protection/>
    </xf>
    <xf numFmtId="0" fontId="9" fillId="0" borderId="0" xfId="0" applyNumberFormat="1" applyFont="1" applyFill="1" applyAlignment="1" applyProtection="1">
      <alignment/>
      <protection/>
    </xf>
    <xf numFmtId="4" fontId="0" fillId="0" borderId="16" xfId="0" applyFont="1" applyFill="1" applyAlignment="1" applyProtection="1">
      <alignment/>
      <protection/>
    </xf>
    <xf numFmtId="4" fontId="0" fillId="0" borderId="18" xfId="0" applyFont="1" applyFill="1" applyAlignment="1" applyProtection="1">
      <alignment/>
      <protection/>
    </xf>
    <xf numFmtId="4" fontId="0" fillId="0" borderId="0" xfId="0" applyFont="1" applyFill="1" applyAlignment="1" applyProtection="1">
      <alignment/>
      <protection/>
    </xf>
    <xf numFmtId="4" fontId="0" fillId="0" borderId="22" xfId="0" applyFont="1" applyFill="1" applyAlignment="1" applyProtection="1">
      <alignment/>
      <protection/>
    </xf>
    <xf numFmtId="4" fontId="0" fillId="4" borderId="0" xfId="0" applyFont="1" applyAlignment="1" applyProtection="1">
      <alignment horizontal="right" wrapText="1"/>
      <protection/>
    </xf>
    <xf numFmtId="4" fontId="0" fillId="4" borderId="24" xfId="0" applyFont="1" applyAlignment="1" applyProtection="1">
      <alignment horizontal="right" wrapText="1"/>
      <protection/>
    </xf>
    <xf numFmtId="4" fontId="0" fillId="0" borderId="0" xfId="0" applyFont="1" applyAlignment="1" applyProtection="1">
      <alignment horizontal="right" wrapText="1"/>
      <protection/>
    </xf>
    <xf numFmtId="4" fontId="0" fillId="4" borderId="25" xfId="0" applyFont="1" applyAlignment="1" applyProtection="1">
      <alignment horizontal="right" wrapText="1"/>
      <protection/>
    </xf>
    <xf numFmtId="4" fontId="0" fillId="0" borderId="24" xfId="0" applyFont="1" applyFill="1" applyAlignment="1" applyProtection="1">
      <alignment/>
      <protection/>
    </xf>
    <xf numFmtId="4" fontId="0" fillId="0" borderId="25" xfId="0" applyFont="1" applyFill="1" applyAlignment="1" applyProtection="1">
      <alignment/>
      <protection/>
    </xf>
    <xf numFmtId="4" fontId="0" fillId="4" borderId="27" xfId="0" applyFont="1" applyAlignment="1" applyProtection="1">
      <alignment horizontal="right" wrapText="1"/>
      <protection/>
    </xf>
    <xf numFmtId="4" fontId="0" fillId="4" borderId="28" xfId="0" applyFont="1" applyAlignment="1" applyProtection="1">
      <alignment horizontal="right" wrapText="1"/>
      <protection/>
    </xf>
    <xf numFmtId="4" fontId="0" fillId="4" borderId="29" xfId="0" applyFont="1" applyAlignment="1" applyProtection="1">
      <alignment horizontal="right" wrapText="1"/>
      <protection/>
    </xf>
    <xf numFmtId="4" fontId="9" fillId="0" borderId="31" xfId="0" applyFont="1" applyFill="1" applyAlignment="1" applyProtection="1">
      <alignment/>
      <protection/>
    </xf>
    <xf numFmtId="4" fontId="9" fillId="0" borderId="32" xfId="0" applyFont="1" applyFill="1" applyAlignment="1" applyProtection="1">
      <alignment/>
      <protection/>
    </xf>
    <xf numFmtId="4" fontId="9" fillId="0" borderId="0" xfId="0" applyFont="1" applyFill="1" applyAlignment="1" applyProtection="1">
      <alignment/>
      <protection/>
    </xf>
    <xf numFmtId="4" fontId="9" fillId="0" borderId="33" xfId="0" applyFont="1" applyFill="1" applyAlignment="1" applyProtection="1">
      <alignment/>
      <protection/>
    </xf>
    <xf numFmtId="0" fontId="10" fillId="0" borderId="0" xfId="0" applyFont="1" applyAlignment="1">
      <alignment horizontal="left" wrapText="1"/>
    </xf>
    <xf numFmtId="0" fontId="15" fillId="0" borderId="0" xfId="0" applyNumberFormat="1" applyFont="1" applyFill="1" applyAlignment="1" applyProtection="1">
      <alignment horizontal="right"/>
      <protection/>
    </xf>
    <xf numFmtId="0" fontId="14" fillId="2" borderId="21" xfId="0" applyNumberFormat="1" applyFont="1" applyAlignment="1" applyProtection="1">
      <alignment horizontal="center" vertical="center" wrapText="1"/>
      <protection/>
    </xf>
    <xf numFmtId="61" fontId="14" fillId="2" borderId="19" xfId="0" applyFont="1" applyAlignment="1" applyProtection="1">
      <alignment horizontal="centerContinuous" vertical="center"/>
      <protection/>
    </xf>
    <xf numFmtId="61" fontId="14" fillId="2" borderId="20" xfId="0" applyFont="1" applyAlignment="1" applyProtection="1">
      <alignment horizontal="centerContinuous" vertical="center"/>
      <protection/>
    </xf>
    <xf numFmtId="0" fontId="14" fillId="2" borderId="19" xfId="0" applyNumberFormat="1" applyFont="1" applyAlignment="1" applyProtection="1">
      <alignment horizontal="centerContinuous" vertical="center"/>
      <protection/>
    </xf>
    <xf numFmtId="0" fontId="14" fillId="2" borderId="17" xfId="0" applyNumberFormat="1" applyFont="1" applyAlignment="1" applyProtection="1">
      <alignment horizontal="centerContinuous" vertical="center"/>
      <protection/>
    </xf>
    <xf numFmtId="0" fontId="14" fillId="2" borderId="20" xfId="0" applyNumberFormat="1" applyFont="1" applyAlignment="1" applyProtection="1">
      <alignment horizontal="centerContinuous" vertical="center"/>
      <protection/>
    </xf>
    <xf numFmtId="0" fontId="9" fillId="0" borderId="21" xfId="0" applyNumberFormat="1" applyFont="1" applyAlignment="1" applyProtection="1">
      <alignment horizontal="right" wrapText="1"/>
      <protection/>
    </xf>
    <xf numFmtId="61" fontId="9" fillId="3" borderId="19" xfId="0" applyFont="1" applyAlignment="1" applyProtection="1">
      <alignment horizontal="center" wrapText="1"/>
      <protection/>
    </xf>
    <xf numFmtId="61" fontId="9" fillId="3" borderId="20" xfId="0" applyFont="1" applyAlignment="1" applyProtection="1">
      <alignment horizontal="center" wrapText="1"/>
      <protection/>
    </xf>
    <xf numFmtId="0" fontId="9" fillId="3" borderId="19" xfId="0" applyNumberFormat="1" applyFont="1" applyAlignment="1" applyProtection="1">
      <alignment horizontal="center" wrapText="1"/>
      <protection/>
    </xf>
    <xf numFmtId="0" fontId="9" fillId="3" borderId="21" xfId="0" applyNumberFormat="1" applyFont="1" applyAlignment="1" applyProtection="1">
      <alignment horizontal="center" wrapText="1"/>
      <protection/>
    </xf>
    <xf numFmtId="60" fontId="1" fillId="5" borderId="1" xfId="0" applyFont="1" applyAlignment="1">
      <alignment horizontal="right"/>
    </xf>
    <xf numFmtId="0" fontId="6" fillId="0" borderId="0" xfId="0" applyNumberFormat="1" applyFont="1" applyFill="1" applyAlignment="1" applyProtection="1">
      <alignment horizontal="left"/>
      <protection/>
    </xf>
    <xf numFmtId="0" fontId="16" fillId="0" borderId="0" xfId="0" applyNumberFormat="1" applyFont="1" applyFill="1" applyAlignment="1" applyProtection="1">
      <alignment horizontal="left"/>
      <protection/>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62" fontId="0" fillId="0" borderId="0" xfId="0" applyFont="1" applyFill="1" applyAlignment="1" applyProtection="1">
      <alignment horizontal="center" vertical="center"/>
      <protection/>
    </xf>
    <xf numFmtId="0" fontId="0" fillId="0" borderId="0" xfId="0" applyNumberFormat="1" applyFont="1" applyFill="1" applyAlignment="1" applyProtection="1">
      <alignment horizontal="center" wrapText="1"/>
      <protection/>
    </xf>
    <xf numFmtId="0" fontId="0" fillId="0" borderId="0" xfId="0" applyNumberFormat="1" applyFont="1" applyFill="1" applyAlignment="1" applyProtection="1">
      <alignment wrapText="1"/>
      <protection/>
    </xf>
    <xf numFmtId="0" fontId="0" fillId="0" borderId="0" xfId="0" applyNumberFormat="1" applyFont="1" applyFill="1" applyAlignment="1" applyProtection="1">
      <alignment horizontal="right" wrapText="1"/>
      <protection/>
    </xf>
    <xf numFmtId="0" fontId="1" fillId="3" borderId="0" xfId="0" applyNumberFormat="1" applyFont="1" applyAlignment="1" applyProtection="1">
      <alignment horizontal="center"/>
      <protection/>
    </xf>
    <xf numFmtId="0" fontId="9" fillId="3" borderId="21" xfId="0" applyNumberFormat="1" applyFont="1" applyAlignment="1" applyProtection="1">
      <alignment horizontal="center"/>
      <protection/>
    </xf>
    <xf numFmtId="0" fontId="8" fillId="2" borderId="8" xfId="0" applyFont="1" applyAlignment="1">
      <alignment horizontal="center"/>
    </xf>
    <xf numFmtId="0" fontId="9" fillId="3" borderId="34" xfId="0" applyFont="1">
      <alignment/>
    </xf>
    <xf numFmtId="0" fontId="0" fillId="4" borderId="2" xfId="0" applyFont="1" applyAlignment="1">
      <alignment horizontal="center"/>
    </xf>
    <xf numFmtId="0" fontId="0" fillId="4" borderId="2" xfId="0" applyFont="1" applyAlignment="1">
      <alignment horizontal="left"/>
    </xf>
    <xf numFmtId="63" fontId="0" fillId="4" borderId="2" xfId="0" applyFont="1" applyAlignment="1">
      <alignment horizontal="left"/>
    </xf>
    <xf numFmtId="0" fontId="0" fillId="4" borderId="2" xfId="0" applyFont="1" applyAlignment="1">
      <alignment horizontal="right"/>
    </xf>
    <xf numFmtId="0" fontId="0" fillId="4" borderId="35" xfId="0" applyFont="1" applyAlignment="1">
      <alignment horizontal="center"/>
    </xf>
    <xf numFmtId="64" fontId="0" fillId="4" borderId="2" xfId="0" applyNumberFormat="1" applyFont="1" applyAlignment="1">
      <alignment horizontal="center"/>
    </xf>
    <xf numFmtId="65" fontId="0" fillId="4" borderId="2" xfId="0" applyNumberFormat="1" applyFont="1" applyAlignment="1">
      <alignment horizontal="right"/>
    </xf>
    <xf numFmtId="0" fontId="0" fillId="3" borderId="2" xfId="0" applyFont="1" applyAlignment="1">
      <alignment horizontal="center"/>
    </xf>
    <xf numFmtId="0" fontId="0" fillId="3" borderId="2" xfId="0" applyFont="1" applyAlignment="1">
      <alignment horizontal="left"/>
    </xf>
    <xf numFmtId="63" fontId="0" fillId="3" borderId="2" xfId="0" applyFont="1" applyAlignment="1">
      <alignment horizontal="left"/>
    </xf>
    <xf numFmtId="0" fontId="0" fillId="3" borderId="2" xfId="0" applyFont="1" applyAlignment="1">
      <alignment horizontal="right"/>
    </xf>
    <xf numFmtId="0" fontId="0" fillId="3" borderId="35" xfId="0" applyFont="1" applyAlignment="1">
      <alignment horizontal="center"/>
    </xf>
    <xf numFmtId="64" fontId="0" fillId="3" borderId="2" xfId="0" applyNumberFormat="1" applyFont="1" applyAlignment="1">
      <alignment horizontal="center"/>
    </xf>
    <xf numFmtId="65" fontId="0" fillId="3" borderId="2" xfId="0" applyNumberFormat="1" applyFont="1" applyAlignment="1">
      <alignment horizontal="right"/>
    </xf>
    <xf numFmtId="0" fontId="0" fillId="3" borderId="5" xfId="0" applyFont="1" applyFill="1" applyBorder="1" applyAlignment="1">
      <alignment horizontal="right"/>
    </xf>
    <xf numFmtId="0" fontId="0" fillId="3" borderId="3" xfId="0" applyFont="1" applyFill="1" applyBorder="1" applyAlignment="1">
      <alignment horizontal="right"/>
    </xf>
    <xf numFmtId="0" fontId="0" fillId="3" borderId="3" xfId="0" applyFont="1" applyFill="1" applyBorder="1">
      <alignment/>
    </xf>
    <xf numFmtId="0" fontId="0" fillId="3" borderId="36" xfId="0" applyFont="1">
      <alignment/>
    </xf>
    <xf numFmtId="0" fontId="0" fillId="3" borderId="2" xfId="0" applyFont="1">
      <alignment/>
    </xf>
    <xf numFmtId="0" fontId="0" fillId="3" borderId="37" xfId="0" applyFont="1">
      <alignment/>
    </xf>
    <xf numFmtId="0" fontId="0" fillId="0" borderId="38" xfId="0" applyFont="1">
      <alignment/>
    </xf>
    <xf numFmtId="0" fontId="0" fillId="0" borderId="38" xfId="0" applyFont="1" applyAlignment="1">
      <alignment vertical="center"/>
    </xf>
    <xf numFmtId="0" fontId="17"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wrapText="1"/>
      <protection/>
    </xf>
    <xf numFmtId="0" fontId="18" fillId="0" borderId="0" xfId="0" applyNumberFormat="1" applyFont="1" applyFill="1" applyBorder="1" applyAlignment="1" applyProtection="1">
      <alignment wrapText="1"/>
      <protection/>
    </xf>
    <xf numFmtId="0" fontId="18"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4" fillId="3" borderId="0" xfId="0" applyNumberFormat="1" applyFont="1" applyAlignment="1" applyProtection="1">
      <alignment/>
      <protection/>
    </xf>
    <xf numFmtId="0" fontId="26"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vertical="top" wrapText="1"/>
      <protection/>
    </xf>
    <xf numFmtId="0" fontId="24"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2" fillId="2" borderId="0" xfId="0" applyFont="1" applyBorder="1" applyAlignment="1">
      <alignment horizontal="left" vertical="center" wrapText="1"/>
    </xf>
    <xf numFmtId="0" fontId="25" fillId="6" borderId="0" xfId="0" applyFont="1">
      <alignment/>
    </xf>
    <xf numFmtId="0" fontId="26" fillId="6" borderId="0" xfId="0" applyFo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3E3E3"/>
      <rgbColor rgb="0000558C"/>
      <rgbColor rgb="00666666"/>
      <rgbColor rgb="003366FF"/>
      <rgbColor rgb="00579A32"/>
      <rgbColor rgb="00CC6633"/>
      <rgbColor rgb="00008C99"/>
      <rgbColor rgb="00CC9900"/>
      <rgbColor rgb="00A0A0A0"/>
      <rgbColor rgb="0000CCFF"/>
      <rgbColor rgb="00CCFFFF"/>
      <rgbColor rgb="00CCFFCC"/>
      <rgbColor rgb="00FFFF99"/>
      <rgbColor rgb="0099CCFF"/>
      <rgbColor rgb="00FF99CC"/>
      <rgbColor rgb="00E3E3E3"/>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104775</xdr:colOff>
      <xdr:row>1</xdr:row>
      <xdr:rowOff>0</xdr:rowOff>
    </xdr:from>
    <xdr:to>
      <xdr:col>7</xdr:col>
      <xdr:colOff>95250</xdr:colOff>
      <xdr:row>5</xdr:row>
      <xdr:rowOff>28575</xdr:rowOff>
    </xdr:to>
    <xdr:pic>
      <xdr:nvPicPr>
        <xdr:cNvPr id="1" name="Picture 2"/>
        <xdr:cNvPicPr preferRelativeResize="1">
          <a:picLocks noChangeAspect="1"/>
        </xdr:cNvPicPr>
      </xdr:nvPicPr>
      <xdr:blipFill>
        <a:blip r:embed="rId1"/>
        <a:stretch>
          <a:fillRect/>
        </a:stretch>
      </xdr:blipFill>
      <xdr:spPr>
        <a:xfrm>
          <a:off x="9505950" y="581025"/>
          <a:ext cx="10287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342900</xdr:colOff>
      <xdr:row>1</xdr:row>
      <xdr:rowOff>762000</xdr:rowOff>
    </xdr:to>
    <xdr:pic>
      <xdr:nvPicPr>
        <xdr:cNvPr id="1" name="Picture 2"/>
        <xdr:cNvPicPr preferRelativeResize="1">
          <a:picLocks noChangeAspect="1"/>
        </xdr:cNvPicPr>
      </xdr:nvPicPr>
      <xdr:blipFill>
        <a:blip r:embed="rId1"/>
        <a:stretch>
          <a:fillRect/>
        </a:stretch>
      </xdr:blipFill>
      <xdr:spPr>
        <a:xfrm>
          <a:off x="0" y="0"/>
          <a:ext cx="60198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r.com/resources/glossary" TargetMode="External" /><Relationship Id="rId2" Type="http://schemas.openxmlformats.org/officeDocument/2006/relationships/hyperlink" Target="http://www.str.com/resources/faq" TargetMode="External" /><Relationship Id="rId3" Type="http://schemas.openxmlformats.org/officeDocument/2006/relationships/hyperlink" Target="http://www.str.com/" TargetMode="External" /><Relationship Id="rId4" Type="http://schemas.openxmlformats.org/officeDocument/2006/relationships/hyperlink" Target="http://www.hotelnewsnow.com/" TargetMode="External" /><Relationship Id="rId5" Type="http://schemas.openxmlformats.org/officeDocument/2006/relationships/hyperlink" Target="http://www.hoteldataconference.com/" TargetMode="External" /><Relationship Id="rId6" Type="http://schemas.openxmlformats.org/officeDocument/2006/relationships/hyperlink" Target="mailto:trends@str.com" TargetMode="External" /><Relationship Id="rId7" Type="http://schemas.openxmlformats.org/officeDocument/2006/relationships/hyperlink" Target="mailto:hoteltrends@str.com" TargetMode="External" /><Relationship Id="rId8" Type="http://schemas.openxmlformats.org/officeDocument/2006/relationships/hyperlink" Target="mailto:hoteltrends@str.com" TargetMode="External" /><Relationship Id="rId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G97"/>
  <sheetViews>
    <sheetView showGridLines="0" tabSelected="1" defaultGridColor="0" zoomScaleSheetLayoutView="100" colorId="0" workbookViewId="0" topLeftCell="A1">
      <selection activeCell="A1" sqref="A1"/>
    </sheetView>
  </sheetViews>
  <sheetFormatPr defaultColWidth="9.140625" defaultRowHeight="12.75"/>
  <cols>
    <col min="1" max="1" width="13.28125" style="0" customWidth="1"/>
    <col min="2" max="2" width="57.57421875" style="0" customWidth="1"/>
    <col min="3" max="3" width="5.421875" style="0" customWidth="1"/>
    <col min="4" max="4" width="1.7109375" style="0" customWidth="1"/>
    <col min="5" max="5" width="57.57421875" style="0" customWidth="1"/>
    <col min="6" max="6" width="5.421875" style="0" customWidth="1"/>
    <col min="7" max="7" width="15.57421875" style="0" customWidth="1"/>
    <col min="8" max="8" width="4.140625" style="0" customWidth="1"/>
    <col min="9" max="10" width="19.28125" style="0" customWidth="1"/>
    <col min="11" max="11" width="4.28125" style="0" customWidth="1"/>
    <col min="12" max="13" width="10.28125" style="0" customWidth="1"/>
  </cols>
  <sheetData>
    <row r="1" spans="1:59" ht="45.75" customHeight="1">
      <c r="A1" s="1"/>
      <c r="B1" s="1"/>
      <c r="C1" s="1"/>
      <c r="D1" s="2"/>
      <c r="E1" s="2"/>
      <c r="F1" s="1"/>
      <c r="G1" s="1"/>
      <c r="H1" s="1"/>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ht="24.75" customHeight="1">
      <c r="A2" s="1"/>
      <c r="B2" s="4" t="s">
        <v>0</v>
      </c>
      <c r="C2" s="1"/>
      <c r="D2" s="2"/>
      <c r="E2" s="2"/>
      <c r="F2" s="1"/>
      <c r="G2" s="1"/>
      <c r="H2" s="1"/>
      <c r="I2" s="5"/>
      <c r="J2" s="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24.75" customHeight="1">
      <c r="A3" s="1"/>
      <c r="B3" s="246" t="s">
        <v>1</v>
      </c>
      <c r="C3" s="6"/>
      <c r="D3" s="6"/>
      <c r="E3" s="6"/>
      <c r="F3" s="6"/>
      <c r="G3" s="6"/>
      <c r="H3" s="7"/>
      <c r="I3" s="8"/>
      <c r="J3" s="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3.5" customHeight="1">
      <c r="A4" s="1"/>
      <c r="B4" s="9" t="s">
        <v>2</v>
      </c>
      <c r="C4" s="9"/>
      <c r="D4" s="10"/>
      <c r="E4" s="11"/>
      <c r="F4" s="11"/>
      <c r="G4" s="1"/>
      <c r="H4" s="1"/>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15.75" customHeight="1">
      <c r="A5" s="12"/>
      <c r="B5" s="9"/>
      <c r="C5" s="9"/>
      <c r="D5" s="10"/>
      <c r="E5" s="10"/>
      <c r="F5" s="11"/>
      <c r="G5" s="11"/>
      <c r="H5" s="13"/>
      <c r="I5" s="14"/>
      <c r="J5" s="14"/>
      <c r="K5" s="15"/>
      <c r="L5" s="15"/>
      <c r="M5" s="15"/>
      <c r="N5" s="15"/>
      <c r="O5" s="15"/>
      <c r="P5" s="15"/>
      <c r="Q5" s="15"/>
      <c r="R5" s="15"/>
      <c r="S5" s="15"/>
      <c r="T5" s="15"/>
      <c r="U5" s="1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row>
    <row r="6" spans="1:59" ht="15.75" customHeight="1">
      <c r="A6" s="1"/>
      <c r="B6" s="17"/>
      <c r="C6" s="18"/>
      <c r="D6" s="19"/>
      <c r="E6" s="19"/>
      <c r="F6" s="20"/>
      <c r="G6" s="20"/>
      <c r="H6" s="20"/>
      <c r="I6" s="21"/>
      <c r="J6" s="2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15.75" customHeight="1">
      <c r="A7" s="1"/>
      <c r="B7" s="22" t="s">
        <v>3</v>
      </c>
      <c r="C7" s="23"/>
      <c r="D7" s="24">
        <v>1</v>
      </c>
      <c r="E7" s="19"/>
      <c r="F7" s="20"/>
      <c r="G7" s="20"/>
      <c r="H7" s="20"/>
      <c r="I7" s="21"/>
      <c r="J7" s="21"/>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15.75" customHeight="1">
      <c r="A8" s="1"/>
      <c r="B8" s="25">
        <f>HYPERLINK("#'2) By Measure'!A1","Data by Measure")</f>
        <v>0</v>
      </c>
      <c r="C8" s="23"/>
      <c r="D8" s="24">
        <f>HYPERLINK("#'2) By Measure'!A1","2")</f>
        <v>0</v>
      </c>
      <c r="E8" s="19"/>
      <c r="F8" s="20"/>
      <c r="G8" s="20"/>
      <c r="H8" s="20"/>
      <c r="I8" s="21"/>
      <c r="J8" s="21"/>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75" customHeight="1">
      <c r="A9" s="1"/>
      <c r="B9" s="25">
        <f>HYPERLINK("#'3) % Change by Measure'!A1","Percent Change by Measure")</f>
        <v>0</v>
      </c>
      <c r="C9" s="23"/>
      <c r="D9" s="24">
        <f>HYPERLINK("#'3) % Change by Measure'!A1","3")</f>
        <v>0</v>
      </c>
      <c r="E9" s="19"/>
      <c r="F9" s="20"/>
      <c r="G9" s="20"/>
      <c r="H9" s="20"/>
      <c r="I9" s="21"/>
      <c r="J9" s="21"/>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75" customHeight="1">
      <c r="A10" s="1"/>
      <c r="B10" s="25">
        <f>HYPERLINK("#'4) % Change by Year'!A1","Percent Change by Year")</f>
        <v>0</v>
      </c>
      <c r="C10" s="23"/>
      <c r="D10" s="24">
        <f>HYPERLINK("#'4) % Change by Year'!A1","4")</f>
        <v>0</v>
      </c>
      <c r="E10" s="19"/>
      <c r="F10" s="20"/>
      <c r="G10" s="20"/>
      <c r="H10" s="20"/>
      <c r="I10" s="21"/>
      <c r="J10" s="21"/>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75" customHeight="1">
      <c r="A11" s="1"/>
      <c r="B11" s="25">
        <f>HYPERLINK("#'5) 12 Mth Mov'!A1","Twelve Month Moving Average")</f>
        <v>0</v>
      </c>
      <c r="C11" s="23"/>
      <c r="D11" s="24">
        <f>HYPERLINK("#'5) 12 Mth Mov'!A1","5")</f>
        <v>0</v>
      </c>
      <c r="E11" s="19"/>
      <c r="F11" s="20"/>
      <c r="G11" s="20"/>
      <c r="H11" s="20"/>
      <c r="I11" s="21"/>
      <c r="J11" s="21"/>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75" customHeight="1">
      <c r="A12" s="1"/>
      <c r="B12" s="25">
        <f>HYPERLINK("#'6) 12 Mth Mov Chg'!A1","Twelve Month Moving Average with Percent Change")</f>
        <v>0</v>
      </c>
      <c r="C12" s="23"/>
      <c r="D12" s="24">
        <f>HYPERLINK("#'6) 12 Mth Mov Chg'!A1","6")</f>
        <v>0</v>
      </c>
      <c r="E12" s="19"/>
      <c r="F12" s="20"/>
      <c r="G12" s="20"/>
      <c r="H12" s="20"/>
      <c r="I12" s="21"/>
      <c r="J12" s="21"/>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75" customHeight="1">
      <c r="A13" s="1"/>
      <c r="B13" s="25">
        <f>HYPERLINK("#'7) Day of Week'!A1","Day of Week Analysis")</f>
        <v>0</v>
      </c>
      <c r="C13" s="23"/>
      <c r="D13" s="24">
        <f>HYPERLINK("#'7) Day of Week'!A1","7")</f>
        <v>0</v>
      </c>
      <c r="E13" s="19"/>
      <c r="F13" s="20"/>
      <c r="G13" s="20"/>
      <c r="H13" s="20"/>
      <c r="I13" s="21"/>
      <c r="J13" s="21"/>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75" customHeight="1">
      <c r="A14" s="1"/>
      <c r="B14" s="25">
        <f>HYPERLINK("#'8) Raw Data'!A1","Raw Data")</f>
        <v>0</v>
      </c>
      <c r="C14" s="23"/>
      <c r="D14" s="24">
        <f>HYPERLINK("#'8) Raw Data'!A1","8")</f>
        <v>0</v>
      </c>
      <c r="E14" s="26"/>
      <c r="F14" s="26"/>
      <c r="G14" s="26"/>
      <c r="H14" s="26"/>
      <c r="I14" s="27"/>
      <c r="J14" s="27"/>
      <c r="K14" s="28"/>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75" customHeight="1">
      <c r="A15" s="1"/>
      <c r="B15" s="25">
        <f>HYPERLINK("#'9) Classic'!A1","Classic")</f>
        <v>0</v>
      </c>
      <c r="C15" s="23"/>
      <c r="D15" s="24">
        <f>HYPERLINK("#'9) Classic'!A1","9")</f>
        <v>0</v>
      </c>
      <c r="E15" s="26"/>
      <c r="F15" s="26"/>
      <c r="G15" s="26"/>
      <c r="H15" s="26"/>
      <c r="I15" s="27"/>
      <c r="J15" s="27"/>
      <c r="K15" s="28"/>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ht="15.75" customHeight="1">
      <c r="A16" s="1"/>
      <c r="B16" s="25">
        <f>HYPERLINK("#'10) Response'!A1","Response Report")</f>
        <v>0</v>
      </c>
      <c r="C16" s="23"/>
      <c r="D16" s="24">
        <f>HYPERLINK("#'10) Response'!A1","10")</f>
        <v>0</v>
      </c>
      <c r="E16" s="26"/>
      <c r="F16" s="26"/>
      <c r="G16" s="26"/>
      <c r="H16" s="26"/>
      <c r="I16" s="27"/>
      <c r="J16" s="27"/>
      <c r="K16" s="28"/>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6" ht="15.75" customHeight="1">
      <c r="A17" s="1"/>
      <c r="B17" s="25">
        <f>HYPERLINK("#'11) Terms &amp; Conditions'!A1","Terms and Conditions")</f>
        <v>0</v>
      </c>
      <c r="C17" s="23"/>
      <c r="D17" s="24">
        <f>HYPERLINK("#'11) Terms &amp; Conditions'!A1","11")</f>
        <v>0</v>
      </c>
      <c r="E17" s="26"/>
      <c r="F17" s="26"/>
      <c r="G17" s="26"/>
      <c r="H17" s="26"/>
      <c r="I17" s="27"/>
      <c r="J17" s="27"/>
      <c r="K17" s="28"/>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row>
    <row r="18" spans="1:56" ht="15.75" customHeight="1">
      <c r="A18" s="1"/>
      <c r="B18" s="25">
        <f>HYPERLINK("#'12) Help'!A1","Help")</f>
        <v>0</v>
      </c>
      <c r="C18" s="23"/>
      <c r="D18" s="24">
        <f>HYPERLINK("#'12) Help'!A1","12")</f>
        <v>0</v>
      </c>
      <c r="E18" s="26"/>
      <c r="F18" s="26"/>
      <c r="G18" s="26"/>
      <c r="H18" s="26"/>
      <c r="I18" s="27"/>
      <c r="J18" s="27"/>
      <c r="K18" s="28"/>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row>
    <row r="19" spans="1:56" ht="15.75" customHeight="1">
      <c r="A19" s="1"/>
      <c r="B19" s="25"/>
      <c r="C19" s="23"/>
      <c r="D19" s="24"/>
      <c r="E19" s="26"/>
      <c r="F19" s="26"/>
      <c r="G19" s="26"/>
      <c r="H19" s="26"/>
      <c r="I19" s="27"/>
      <c r="J19" s="27"/>
      <c r="K19" s="28"/>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row>
    <row r="20" spans="1:59" ht="15.75" customHeight="1">
      <c r="A20" s="1"/>
      <c r="B20" s="25"/>
      <c r="C20" s="29"/>
      <c r="D20" s="24"/>
      <c r="E20" s="26"/>
      <c r="F20" s="26"/>
      <c r="G20" s="26"/>
      <c r="H20" s="26"/>
      <c r="I20" s="27"/>
      <c r="J20" s="27"/>
      <c r="K20" s="28"/>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75" customHeight="1">
      <c r="A21" s="1"/>
      <c r="B21" s="25"/>
      <c r="C21" s="29"/>
      <c r="D21" s="24"/>
      <c r="E21" s="26"/>
      <c r="F21" s="26"/>
      <c r="G21" s="26"/>
      <c r="H21" s="26"/>
      <c r="I21" s="27"/>
      <c r="J21" s="27"/>
      <c r="K21" s="28"/>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6" ht="15.75" customHeight="1">
      <c r="A22" s="1"/>
      <c r="B22" s="25"/>
      <c r="C22" s="23"/>
      <c r="D22" s="24"/>
      <c r="E22" s="26"/>
      <c r="F22" s="26"/>
      <c r="G22" s="26"/>
      <c r="H22" s="26"/>
      <c r="I22" s="27"/>
      <c r="J22" s="27"/>
      <c r="K22" s="28"/>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row>
    <row r="23" spans="1:59" ht="15.75" customHeight="1">
      <c r="A23" s="1"/>
      <c r="B23" s="25"/>
      <c r="C23" s="29"/>
      <c r="D23" s="24"/>
      <c r="E23" s="26"/>
      <c r="F23" s="26"/>
      <c r="G23" s="26"/>
      <c r="H23" s="26"/>
      <c r="I23" s="27"/>
      <c r="J23" s="27"/>
      <c r="K23" s="28"/>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75" customHeight="1">
      <c r="A24" s="1"/>
      <c r="B24" s="25"/>
      <c r="C24" s="29"/>
      <c r="D24" s="24"/>
      <c r="E24" s="26"/>
      <c r="F24" s="26"/>
      <c r="G24" s="26"/>
      <c r="H24" s="26"/>
      <c r="I24" s="27"/>
      <c r="J24" s="27"/>
      <c r="K24" s="28"/>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75" customHeight="1">
      <c r="A25" s="1"/>
      <c r="B25" s="25"/>
      <c r="C25" s="29"/>
      <c r="D25" s="24"/>
      <c r="E25" s="26"/>
      <c r="F25" s="26"/>
      <c r="G25" s="26"/>
      <c r="H25" s="26"/>
      <c r="I25" s="27"/>
      <c r="J25" s="27"/>
      <c r="K25" s="28"/>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75" customHeight="1">
      <c r="A26" s="1"/>
      <c r="B26" s="25"/>
      <c r="C26" s="29"/>
      <c r="D26" s="24"/>
      <c r="E26" s="26"/>
      <c r="F26" s="26"/>
      <c r="G26" s="26"/>
      <c r="H26" s="26"/>
      <c r="I26" s="27"/>
      <c r="J26" s="27"/>
      <c r="K26" s="28"/>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75" customHeight="1">
      <c r="A27" s="1"/>
      <c r="B27" s="25"/>
      <c r="C27" s="29"/>
      <c r="D27" s="24"/>
      <c r="E27" s="30"/>
      <c r="F27" s="31"/>
      <c r="G27" s="31"/>
      <c r="H27" s="31"/>
      <c r="I27" s="32"/>
      <c r="J27" s="32"/>
      <c r="K27" s="28"/>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75" customHeight="1">
      <c r="A28" s="1"/>
      <c r="B28" s="25"/>
      <c r="C28" s="29"/>
      <c r="D28" s="24"/>
      <c r="E28" s="30"/>
      <c r="F28" s="31"/>
      <c r="G28" s="31"/>
      <c r="H28" s="31"/>
      <c r="I28" s="32"/>
      <c r="J28" s="32"/>
      <c r="K28" s="28"/>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5.75" customHeight="1">
      <c r="A29" s="1"/>
      <c r="B29" s="25"/>
      <c r="C29" s="29"/>
      <c r="D29" s="33"/>
      <c r="E29" s="30"/>
      <c r="F29" s="31"/>
      <c r="G29" s="31"/>
      <c r="H29" s="31"/>
      <c r="I29" s="32"/>
      <c r="J29" s="32"/>
      <c r="K29" s="28"/>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15.75" customHeight="1">
      <c r="A30" s="1"/>
      <c r="B30" s="31"/>
      <c r="C30" s="29"/>
      <c r="D30" s="33"/>
      <c r="E30" s="30"/>
      <c r="F30" s="31"/>
      <c r="G30" s="31"/>
      <c r="H30" s="31"/>
      <c r="I30" s="32"/>
      <c r="J30" s="32"/>
      <c r="K30" s="28"/>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15.75" customHeight="1">
      <c r="A31" s="1"/>
      <c r="B31" s="34"/>
      <c r="C31" s="31"/>
      <c r="D31" s="34"/>
      <c r="E31" s="34"/>
      <c r="F31" s="34"/>
      <c r="G31" s="31"/>
      <c r="H31" s="31"/>
      <c r="I31" s="32"/>
      <c r="J31" s="32"/>
      <c r="K31" s="28"/>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15.75" customHeight="1">
      <c r="A32" s="1"/>
      <c r="B32" s="35" t="s">
        <v>4</v>
      </c>
      <c r="C32" s="36"/>
      <c r="D32" s="37"/>
      <c r="E32" s="38" t="s">
        <v>5</v>
      </c>
      <c r="F32" s="35"/>
      <c r="G32" s="35"/>
      <c r="H32" s="35"/>
      <c r="I32" s="28"/>
      <c r="J32" s="28"/>
      <c r="K32" s="28"/>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c r="A33" s="1"/>
      <c r="B33" s="35" t="s">
        <v>6</v>
      </c>
      <c r="C33" s="36"/>
      <c r="D33" s="37"/>
      <c r="E33" s="38" t="s">
        <v>7</v>
      </c>
      <c r="F33" s="35"/>
      <c r="G33" s="35"/>
      <c r="H33" s="35"/>
      <c r="I33" s="28"/>
      <c r="J33" s="28"/>
      <c r="K33" s="28"/>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4.25" customHeight="1">
      <c r="A34" s="1"/>
      <c r="B34" s="35" t="s">
        <v>8</v>
      </c>
      <c r="C34" s="36"/>
      <c r="D34" s="37"/>
      <c r="E34" s="38" t="s">
        <v>9</v>
      </c>
      <c r="F34" s="35"/>
      <c r="G34" s="35"/>
      <c r="H34" s="35"/>
      <c r="I34" s="28"/>
      <c r="J34" s="28"/>
      <c r="K34" s="28"/>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ht="24" customHeight="1">
      <c r="A35" s="1"/>
      <c r="B35" s="36"/>
      <c r="C35" s="36"/>
      <c r="D35" s="39"/>
      <c r="E35" s="39"/>
      <c r="F35" s="36"/>
      <c r="G35" s="36"/>
      <c r="H35" s="36"/>
      <c r="I35" s="28"/>
      <c r="J35" s="28"/>
      <c r="K35" s="28"/>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ht="33" customHeight="1">
      <c r="A36" s="1"/>
      <c r="B36" s="40" t="s">
        <v>10</v>
      </c>
      <c r="C36" s="40"/>
      <c r="D36" s="40"/>
      <c r="E36" s="40"/>
      <c r="F36" s="41"/>
      <c r="G36" s="41"/>
      <c r="H36" s="41"/>
      <c r="I36" s="42"/>
      <c r="J36" s="28"/>
      <c r="K36" s="28"/>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ht="7.5" customHeight="1">
      <c r="A37" s="1"/>
      <c r="B37" s="36"/>
      <c r="C37" s="36"/>
      <c r="D37" s="39"/>
      <c r="E37" s="39"/>
      <c r="F37" s="36"/>
      <c r="G37" s="36"/>
      <c r="H37" s="36"/>
      <c r="I37" s="28"/>
      <c r="J37" s="28"/>
      <c r="K37" s="28"/>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15.75" customHeight="1">
      <c r="A38" s="3"/>
      <c r="B38" s="28"/>
      <c r="C38" s="28"/>
      <c r="D38" s="43"/>
      <c r="E38" s="43"/>
      <c r="F38" s="28"/>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ht="15.75" customHeight="1">
      <c r="A39" s="3"/>
      <c r="B39" s="28"/>
      <c r="C39" s="28"/>
      <c r="D39" s="43"/>
      <c r="E39" s="43"/>
      <c r="F39" s="28"/>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ht="15.75" customHeight="1">
      <c r="A40" s="3"/>
      <c r="B40" s="28"/>
      <c r="C40" s="28"/>
      <c r="D40" s="43"/>
      <c r="E40" s="43"/>
      <c r="F40" s="28"/>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75" customHeight="1">
      <c r="A41" s="3"/>
      <c r="B41" s="28"/>
      <c r="C41" s="28"/>
      <c r="D41" s="43"/>
      <c r="E41" s="43"/>
      <c r="F41" s="28"/>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ht="12.75">
      <c r="A42" s="3"/>
      <c r="B42" s="28"/>
      <c r="C42" s="28"/>
      <c r="D42" s="43"/>
      <c r="E42" s="43"/>
      <c r="F42" s="28"/>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1:59" ht="12.75">
      <c r="A43" s="3"/>
      <c r="B43" s="28"/>
      <c r="C43" s="28"/>
      <c r="D43" s="43"/>
      <c r="E43" s="43"/>
      <c r="F43" s="28"/>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2.75">
      <c r="A44" s="3"/>
      <c r="B44" s="28"/>
      <c r="C44" s="28"/>
      <c r="D44" s="43"/>
      <c r="E44" s="43"/>
      <c r="F44" s="28"/>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12.75">
      <c r="A45" s="3"/>
      <c r="B45" s="28"/>
      <c r="C45" s="28"/>
      <c r="D45" s="43"/>
      <c r="E45" s="43"/>
      <c r="F45" s="28"/>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ht="12.75">
      <c r="A46" s="3"/>
      <c r="B46" s="28"/>
      <c r="C46" s="28"/>
      <c r="D46" s="43"/>
      <c r="E46" s="43"/>
      <c r="F46" s="28"/>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59" ht="12.75">
      <c r="A47" s="3"/>
      <c r="B47" s="28"/>
      <c r="C47" s="28"/>
      <c r="D47" s="43"/>
      <c r="E47" s="43"/>
      <c r="F47" s="28"/>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row>
    <row r="48" spans="1:59" ht="12.75">
      <c r="A48" s="3"/>
      <c r="B48" s="28"/>
      <c r="C48" s="28"/>
      <c r="D48" s="43"/>
      <c r="E48" s="43"/>
      <c r="F48" s="28"/>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row>
    <row r="49" spans="1:59" ht="12.75">
      <c r="A49" s="3"/>
      <c r="B49" s="28"/>
      <c r="C49" s="28"/>
      <c r="D49" s="43"/>
      <c r="E49" s="43"/>
      <c r="F49" s="28"/>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row>
    <row r="50" spans="1:59" ht="12.75">
      <c r="A50" s="3"/>
      <c r="B50" s="28"/>
      <c r="C50" s="28"/>
      <c r="D50" s="43"/>
      <c r="E50" s="43"/>
      <c r="F50" s="28"/>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row>
    <row r="51" spans="1:59" ht="12.75">
      <c r="A51" s="3"/>
      <c r="B51" s="28"/>
      <c r="C51" s="28"/>
      <c r="D51" s="43"/>
      <c r="E51" s="43"/>
      <c r="F51" s="28"/>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row>
    <row r="52" spans="1:59" ht="12.75">
      <c r="A52" s="3"/>
      <c r="B52" s="28"/>
      <c r="C52" s="28"/>
      <c r="D52" s="43"/>
      <c r="E52" s="43"/>
      <c r="F52" s="28"/>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row r="53" spans="1:59" ht="12.75">
      <c r="A53" s="3"/>
      <c r="B53" s="28"/>
      <c r="C53" s="28"/>
      <c r="D53" s="43"/>
      <c r="E53" s="43"/>
      <c r="F53" s="28"/>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1:59" ht="12.75">
      <c r="A54" s="3"/>
      <c r="B54" s="28"/>
      <c r="C54" s="28"/>
      <c r="D54" s="43"/>
      <c r="E54" s="43"/>
      <c r="F54" s="2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row>
    <row r="55" spans="1:59" ht="12.75">
      <c r="A55" s="3"/>
      <c r="B55" s="28"/>
      <c r="C55" s="28"/>
      <c r="D55" s="43"/>
      <c r="E55" s="43"/>
      <c r="F55" s="2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row>
    <row r="56" spans="1:59" ht="12.75">
      <c r="A56" s="3"/>
      <c r="B56" s="28"/>
      <c r="C56" s="28"/>
      <c r="D56" s="43"/>
      <c r="E56" s="43"/>
      <c r="F56" s="28"/>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row>
    <row r="57" spans="1:59" ht="12.75">
      <c r="A57" s="3"/>
      <c r="B57" s="28"/>
      <c r="C57" s="28"/>
      <c r="D57" s="43"/>
      <c r="E57" s="43"/>
      <c r="F57" s="28"/>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row>
    <row r="58" spans="1:59" ht="12.75">
      <c r="A58" s="3"/>
      <c r="B58" s="28"/>
      <c r="C58" s="28"/>
      <c r="D58" s="43"/>
      <c r="E58" s="43"/>
      <c r="F58" s="28"/>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1:59" ht="12.75">
      <c r="A59" s="3"/>
      <c r="B59" s="28"/>
      <c r="C59" s="28"/>
      <c r="D59" s="43"/>
      <c r="E59" s="43"/>
      <c r="F59" s="28"/>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2.75">
      <c r="A60" s="3"/>
      <c r="B60" s="28"/>
      <c r="C60" s="28"/>
      <c r="D60" s="43"/>
      <c r="E60" s="43"/>
      <c r="F60" s="28"/>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2.75">
      <c r="A61" s="3"/>
      <c r="B61" s="28"/>
      <c r="C61" s="28"/>
      <c r="D61" s="43"/>
      <c r="E61" s="43"/>
      <c r="F61" s="28"/>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2.75">
      <c r="A62" s="3"/>
      <c r="B62" s="28"/>
      <c r="C62" s="28"/>
      <c r="D62" s="43"/>
      <c r="E62" s="43"/>
      <c r="F62" s="28"/>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2.75">
      <c r="A63" s="3"/>
      <c r="B63" s="28"/>
      <c r="C63" s="28"/>
      <c r="D63" s="43"/>
      <c r="E63" s="43"/>
      <c r="F63" s="28"/>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2.75">
      <c r="A64" s="3"/>
      <c r="B64" s="28"/>
      <c r="C64" s="28"/>
      <c r="D64" s="43"/>
      <c r="E64" s="43"/>
      <c r="F64" s="28"/>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2.75">
      <c r="A65" s="3"/>
      <c r="B65" s="28"/>
      <c r="C65" s="28"/>
      <c r="D65" s="43"/>
      <c r="E65" s="43"/>
      <c r="F65" s="28"/>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2.75">
      <c r="A66" s="3"/>
      <c r="B66" s="28"/>
      <c r="C66" s="28"/>
      <c r="D66" s="43"/>
      <c r="E66" s="43"/>
      <c r="F66" s="28"/>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2.75">
      <c r="A67" s="3"/>
      <c r="B67" s="28"/>
      <c r="C67" s="28"/>
      <c r="D67" s="43"/>
      <c r="E67" s="43"/>
      <c r="F67" s="28"/>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2.75">
      <c r="A68" s="3"/>
      <c r="B68" s="28"/>
      <c r="C68" s="28"/>
      <c r="D68" s="43"/>
      <c r="E68" s="43"/>
      <c r="F68" s="28"/>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2.75">
      <c r="A69" s="3"/>
      <c r="B69" s="28"/>
      <c r="C69" s="28"/>
      <c r="D69" s="43"/>
      <c r="E69" s="43"/>
      <c r="F69" s="28"/>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2.75">
      <c r="A70" s="3"/>
      <c r="B70" s="28"/>
      <c r="C70" s="28"/>
      <c r="D70" s="43"/>
      <c r="E70" s="43"/>
      <c r="F70" s="28"/>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2.75">
      <c r="A71" s="3"/>
      <c r="B71" s="28"/>
      <c r="C71" s="28"/>
      <c r="D71" s="43"/>
      <c r="E71" s="43"/>
      <c r="F71" s="28"/>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2.75">
      <c r="A72" s="3"/>
      <c r="B72" s="28"/>
      <c r="C72" s="28"/>
      <c r="D72" s="43"/>
      <c r="E72" s="43"/>
      <c r="F72" s="28"/>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2.75">
      <c r="A73" s="3"/>
      <c r="B73" s="28"/>
      <c r="C73" s="28"/>
      <c r="D73" s="43"/>
      <c r="E73" s="43"/>
      <c r="F73" s="28"/>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2.75">
      <c r="A74" s="3"/>
      <c r="B74" s="28"/>
      <c r="C74" s="28"/>
      <c r="D74" s="43"/>
      <c r="E74" s="43"/>
      <c r="F74" s="28"/>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2.75">
      <c r="A75" s="3"/>
      <c r="B75" s="28"/>
      <c r="C75" s="28"/>
      <c r="D75" s="43"/>
      <c r="E75" s="43"/>
      <c r="F75" s="28"/>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2.75">
      <c r="A76" s="3"/>
      <c r="B76" s="28"/>
      <c r="C76" s="28"/>
      <c r="D76" s="43"/>
      <c r="E76" s="43"/>
      <c r="F76" s="28"/>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2.75">
      <c r="A77" s="3"/>
      <c r="B77" s="28"/>
      <c r="C77" s="28"/>
      <c r="D77" s="43"/>
      <c r="E77" s="43"/>
      <c r="F77" s="28"/>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2.75">
      <c r="A78" s="3"/>
      <c r="B78" s="28"/>
      <c r="C78" s="28"/>
      <c r="D78" s="43"/>
      <c r="E78" s="43"/>
      <c r="F78" s="28"/>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12.75">
      <c r="A79" s="3"/>
      <c r="B79" s="28"/>
      <c r="C79" s="28"/>
      <c r="D79" s="43"/>
      <c r="E79" s="43"/>
      <c r="F79" s="28"/>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2.75">
      <c r="A80" s="3"/>
      <c r="B80" s="28"/>
      <c r="C80" s="28"/>
      <c r="D80" s="43"/>
      <c r="E80" s="43"/>
      <c r="F80" s="28"/>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2.75">
      <c r="A81" s="3"/>
      <c r="B81" s="28"/>
      <c r="C81" s="28"/>
      <c r="D81" s="43"/>
      <c r="E81" s="43"/>
      <c r="F81" s="28"/>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2.75">
      <c r="A82" s="3"/>
      <c r="B82" s="28"/>
      <c r="C82" s="28"/>
      <c r="D82" s="43"/>
      <c r="E82" s="43"/>
      <c r="F82" s="28"/>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2.75">
      <c r="A83" s="3"/>
      <c r="B83" s="28"/>
      <c r="C83" s="28"/>
      <c r="D83" s="43"/>
      <c r="E83" s="43"/>
      <c r="F83" s="28"/>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2.75">
      <c r="A84" s="3"/>
      <c r="B84" s="28"/>
      <c r="C84" s="28"/>
      <c r="D84" s="43"/>
      <c r="E84" s="43"/>
      <c r="F84" s="28"/>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2.75">
      <c r="A85" s="3"/>
      <c r="B85" s="3"/>
      <c r="C85" s="3"/>
      <c r="D85" s="44"/>
      <c r="E85" s="44"/>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2.75">
      <c r="A86" s="3"/>
      <c r="B86" s="3"/>
      <c r="C86" s="3"/>
      <c r="D86" s="44"/>
      <c r="E86" s="44"/>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2.75">
      <c r="A87" s="3"/>
      <c r="B87" s="3"/>
      <c r="C87" s="3"/>
      <c r="D87" s="44"/>
      <c r="E87" s="44"/>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2.75">
      <c r="A88" s="3"/>
      <c r="B88" s="3"/>
      <c r="C88" s="3"/>
      <c r="D88" s="44"/>
      <c r="E88" s="44"/>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2.75">
      <c r="A89" s="3"/>
      <c r="B89" s="3"/>
      <c r="C89" s="3"/>
      <c r="D89" s="44"/>
      <c r="E89" s="44"/>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2.75">
      <c r="A90" s="3"/>
      <c r="B90" s="3"/>
      <c r="C90" s="3"/>
      <c r="D90" s="44"/>
      <c r="E90" s="44"/>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2.75">
      <c r="A91" s="3"/>
      <c r="B91" s="3"/>
      <c r="C91" s="3"/>
      <c r="D91" s="44"/>
      <c r="E91" s="44"/>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2.75">
      <c r="A92" s="3"/>
      <c r="B92" s="3"/>
      <c r="C92" s="3"/>
      <c r="D92" s="44"/>
      <c r="E92" s="44"/>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2.75">
      <c r="A93" s="3"/>
      <c r="B93" s="3"/>
      <c r="C93" s="3"/>
      <c r="D93" s="44"/>
      <c r="E93" s="44"/>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2.75">
      <c r="A94" s="3"/>
      <c r="B94" s="3"/>
      <c r="C94" s="3"/>
      <c r="D94" s="44"/>
      <c r="E94" s="44"/>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2.75">
      <c r="A95" s="3"/>
      <c r="B95" s="3"/>
      <c r="C95" s="3"/>
      <c r="D95" s="44"/>
      <c r="E95" s="44"/>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2.75">
      <c r="A96" s="3"/>
      <c r="B96" s="3"/>
      <c r="C96" s="3"/>
      <c r="D96" s="44"/>
      <c r="E96" s="44"/>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2.75">
      <c r="A97" s="3"/>
      <c r="B97" s="3"/>
      <c r="C97" s="3"/>
      <c r="D97" s="44"/>
      <c r="E97" s="44"/>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sheetData>
  <mergeCells count="3">
    <mergeCell ref="B4:C4"/>
    <mergeCell ref="B36:E36"/>
    <mergeCell ref="B3:F3"/>
  </mergeCells>
  <printOptions horizontalCentered="1" verticalCentered="1"/>
  <pageMargins left="0.25" right="0.25" top="0.25" bottom="0.25" header="0.5" footer="0.5"/>
  <pageSetup fitToHeight="1" fitToWidth="1" orientation="landscape" paperSize="9"/>
  <drawing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BL2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2.421875" style="0" customWidth="1"/>
    <col min="2" max="2" width="10.7109375" style="0" customWidth="1"/>
    <col min="3" max="3" width="47.7109375" style="0" customWidth="1"/>
    <col min="4" max="4" width="25.140625" style="0" customWidth="1"/>
    <col min="5" max="5" width="10.140625" style="0" customWidth="1"/>
    <col min="6" max="6" width="21.7109375" style="0" customWidth="1"/>
    <col min="7" max="7" width="9.8515625" style="0" customWidth="1"/>
    <col min="8" max="8" width="9.7109375" style="0" customWidth="1"/>
    <col min="9" max="9" width="7.7109375" style="0" customWidth="1"/>
    <col min="10" max="10" width="8.57421875" style="0" customWidth="1"/>
    <col min="11" max="46" width="3.7109375" style="0" customWidth="1"/>
    <col min="47" max="47" width="4.7109375" style="0" customWidth="1"/>
    <col min="48" max="59" width="12.7109375" style="0" customWidth="1"/>
  </cols>
  <sheetData>
    <row r="1" spans="1:64" ht="31.5" customHeight="1">
      <c r="A1" s="45"/>
      <c r="B1" s="192" t="s">
        <v>129</v>
      </c>
      <c r="C1" s="193"/>
      <c r="D1" s="193"/>
      <c r="E1" s="193"/>
      <c r="F1" s="193"/>
      <c r="G1" s="193"/>
      <c r="H1" s="193"/>
      <c r="I1" s="193"/>
      <c r="J1" s="193"/>
      <c r="K1" s="193"/>
      <c r="L1" s="193"/>
      <c r="M1" s="193"/>
      <c r="N1" s="193"/>
      <c r="O1" s="193"/>
      <c r="P1" s="89"/>
      <c r="Q1" s="89"/>
      <c r="R1" s="89"/>
      <c r="S1" s="89"/>
      <c r="T1" s="89"/>
      <c r="U1" s="89"/>
      <c r="V1" s="89"/>
      <c r="W1" s="89"/>
      <c r="X1" s="89"/>
      <c r="Y1" s="89"/>
      <c r="Z1" s="89"/>
      <c r="AA1" s="89"/>
      <c r="AB1" s="89"/>
      <c r="AC1" s="89"/>
      <c r="AD1" s="89"/>
      <c r="AE1" s="89"/>
      <c r="AF1" s="89"/>
      <c r="AG1" s="89"/>
      <c r="AH1" s="89"/>
      <c r="AI1" s="89"/>
      <c r="AJ1" s="89"/>
      <c r="AK1" s="89"/>
      <c r="AL1" s="89"/>
      <c r="AM1" s="89"/>
      <c r="AN1" s="194"/>
      <c r="AO1" s="194"/>
      <c r="AP1" s="194"/>
      <c r="AQ1" s="194"/>
      <c r="AR1" s="194"/>
      <c r="AS1" s="194"/>
      <c r="AT1" s="194"/>
      <c r="AU1" s="45"/>
      <c r="AV1" s="195"/>
      <c r="AW1" s="195"/>
      <c r="AX1" s="195"/>
      <c r="AY1" s="195"/>
      <c r="AZ1" s="195"/>
      <c r="BA1" s="195"/>
      <c r="BB1" s="195"/>
      <c r="BC1" s="195"/>
      <c r="BD1" s="195"/>
      <c r="BE1" s="195"/>
      <c r="BF1" s="195"/>
      <c r="BG1" s="195"/>
      <c r="BH1" s="195"/>
      <c r="BI1" s="195"/>
      <c r="BJ1" s="196" t="s">
        <v>130</v>
      </c>
      <c r="BK1" s="196" t="s">
        <v>131</v>
      </c>
      <c r="BL1" s="45"/>
    </row>
    <row r="2" spans="1:64" ht="21.75" customHeight="1">
      <c r="A2" s="45"/>
      <c r="B2" s="47" t="s">
        <v>12</v>
      </c>
      <c r="C2" s="45"/>
      <c r="D2" s="197"/>
      <c r="E2" s="197"/>
      <c r="F2" s="197"/>
      <c r="G2" s="197"/>
      <c r="H2" s="197"/>
      <c r="I2" s="197"/>
      <c r="J2" s="197"/>
      <c r="K2" s="197"/>
      <c r="L2" s="197"/>
      <c r="M2" s="197"/>
      <c r="N2" s="197"/>
      <c r="O2" s="197"/>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45"/>
      <c r="AV2" s="195"/>
      <c r="AW2" s="195"/>
      <c r="AX2" s="195"/>
      <c r="AY2" s="195"/>
      <c r="AZ2" s="195"/>
      <c r="BA2" s="195"/>
      <c r="BB2" s="195"/>
      <c r="BC2" s="195"/>
      <c r="BD2" s="195"/>
      <c r="BE2" s="195"/>
      <c r="BF2" s="195"/>
      <c r="BG2" s="195"/>
      <c r="BH2" s="195"/>
      <c r="BI2" s="195"/>
      <c r="BJ2" s="45"/>
      <c r="BK2" s="45"/>
      <c r="BL2" s="45"/>
    </row>
    <row r="3" spans="1:64" ht="12.75">
      <c r="A3" s="45"/>
      <c r="B3" s="47" t="s">
        <v>13</v>
      </c>
      <c r="C3" s="45"/>
      <c r="D3" s="197"/>
      <c r="E3" s="197"/>
      <c r="F3" s="197"/>
      <c r="G3" s="197"/>
      <c r="H3" s="197"/>
      <c r="I3" s="197"/>
      <c r="J3" s="197"/>
      <c r="K3" s="197"/>
      <c r="L3" s="197"/>
      <c r="M3" s="197"/>
      <c r="N3" s="197"/>
      <c r="O3" s="197"/>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45"/>
      <c r="AV3" s="195"/>
      <c r="AW3" s="195"/>
      <c r="AX3" s="195"/>
      <c r="AY3" s="195"/>
      <c r="AZ3" s="195"/>
      <c r="BA3" s="195"/>
      <c r="BB3" s="195"/>
      <c r="BC3" s="195"/>
      <c r="BD3" s="195"/>
      <c r="BE3" s="195"/>
      <c r="BF3" s="195"/>
      <c r="BG3" s="195"/>
      <c r="BH3" s="195"/>
      <c r="BI3" s="195"/>
      <c r="BJ3" s="45"/>
      <c r="BK3" s="45"/>
      <c r="BL3" s="45"/>
    </row>
    <row r="4" spans="1:64" ht="6" customHeight="1">
      <c r="A4" s="45"/>
      <c r="B4" s="45"/>
      <c r="C4" s="195"/>
      <c r="D4" s="45"/>
      <c r="E4" s="195"/>
      <c r="F4" s="195"/>
      <c r="G4" s="195"/>
      <c r="H4" s="195"/>
      <c r="I4" s="195"/>
      <c r="J4" s="195"/>
      <c r="K4" s="195"/>
      <c r="L4" s="195"/>
      <c r="M4" s="195"/>
      <c r="N4" s="195"/>
      <c r="O4" s="195"/>
      <c r="P4" s="195"/>
      <c r="Q4" s="195"/>
      <c r="R4" s="19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2:46" ht="12.75" customHeight="1">
      <c r="B5" s="200"/>
      <c r="C5" s="200"/>
      <c r="D5" s="200"/>
      <c r="E5" s="200"/>
      <c r="F5" s="200"/>
      <c r="G5" s="200"/>
      <c r="H5" s="200"/>
      <c r="I5" s="200"/>
      <c r="J5" s="200"/>
      <c r="K5" s="202">
        <v>2017</v>
      </c>
      <c r="L5" s="202"/>
      <c r="M5" s="202"/>
      <c r="N5" s="202"/>
      <c r="O5" s="202"/>
      <c r="P5" s="202"/>
      <c r="Q5" s="202"/>
      <c r="R5" s="202"/>
      <c r="S5" s="202"/>
      <c r="T5" s="202"/>
      <c r="U5" s="202"/>
      <c r="V5" s="202"/>
      <c r="W5" s="202">
        <v>2018</v>
      </c>
      <c r="X5" s="202"/>
      <c r="Y5" s="202"/>
      <c r="Z5" s="202"/>
      <c r="AA5" s="202"/>
      <c r="AB5" s="202"/>
      <c r="AC5" s="202"/>
      <c r="AD5" s="202"/>
      <c r="AE5" s="202"/>
      <c r="AF5" s="202"/>
      <c r="AG5" s="202"/>
      <c r="AH5" s="202"/>
      <c r="AI5" s="202">
        <v>2019</v>
      </c>
      <c r="AJ5" s="202"/>
      <c r="AK5" s="202"/>
      <c r="AL5" s="202"/>
      <c r="AM5" s="202"/>
      <c r="AN5" s="202"/>
      <c r="AO5" s="202"/>
      <c r="AP5" s="202"/>
      <c r="AQ5" s="202"/>
      <c r="AR5" s="202"/>
      <c r="AS5" s="202"/>
      <c r="AT5" s="202"/>
    </row>
    <row r="6" spans="2:46" ht="25.5" customHeight="1">
      <c r="B6" s="190" t="s">
        <v>132</v>
      </c>
      <c r="C6" s="190" t="s">
        <v>133</v>
      </c>
      <c r="D6" s="190" t="s">
        <v>134</v>
      </c>
      <c r="E6" s="190" t="s">
        <v>135</v>
      </c>
      <c r="F6" s="190" t="s">
        <v>136</v>
      </c>
      <c r="G6" s="190" t="s">
        <v>137</v>
      </c>
      <c r="H6" s="190" t="s">
        <v>138</v>
      </c>
      <c r="I6" s="201" t="s">
        <v>139</v>
      </c>
      <c r="J6" s="190" t="s">
        <v>140</v>
      </c>
      <c r="K6" s="203" t="s">
        <v>141</v>
      </c>
      <c r="L6" s="203" t="s">
        <v>142</v>
      </c>
      <c r="M6" s="203" t="s">
        <v>143</v>
      </c>
      <c r="N6" s="203" t="s">
        <v>144</v>
      </c>
      <c r="O6" s="203" t="s">
        <v>143</v>
      </c>
      <c r="P6" s="203" t="s">
        <v>141</v>
      </c>
      <c r="Q6" s="203" t="s">
        <v>141</v>
      </c>
      <c r="R6" s="203" t="s">
        <v>144</v>
      </c>
      <c r="S6" s="203" t="s">
        <v>145</v>
      </c>
      <c r="T6" s="203" t="s">
        <v>146</v>
      </c>
      <c r="U6" s="203" t="s">
        <v>147</v>
      </c>
      <c r="V6" s="203" t="s">
        <v>148</v>
      </c>
      <c r="W6" s="203" t="s">
        <v>141</v>
      </c>
      <c r="X6" s="203" t="s">
        <v>142</v>
      </c>
      <c r="Y6" s="203" t="s">
        <v>143</v>
      </c>
      <c r="Z6" s="203" t="s">
        <v>144</v>
      </c>
      <c r="AA6" s="203" t="s">
        <v>143</v>
      </c>
      <c r="AB6" s="203" t="s">
        <v>141</v>
      </c>
      <c r="AC6" s="203" t="s">
        <v>141</v>
      </c>
      <c r="AD6" s="203" t="s">
        <v>144</v>
      </c>
      <c r="AE6" s="203" t="s">
        <v>145</v>
      </c>
      <c r="AF6" s="203" t="s">
        <v>146</v>
      </c>
      <c r="AG6" s="203" t="s">
        <v>147</v>
      </c>
      <c r="AH6" s="203" t="s">
        <v>148</v>
      </c>
      <c r="AI6" s="203" t="s">
        <v>141</v>
      </c>
      <c r="AJ6" s="203" t="s">
        <v>142</v>
      </c>
      <c r="AK6" s="203" t="s">
        <v>143</v>
      </c>
      <c r="AL6" s="203" t="s">
        <v>144</v>
      </c>
      <c r="AM6" s="203" t="s">
        <v>143</v>
      </c>
      <c r="AN6" s="203" t="s">
        <v>141</v>
      </c>
      <c r="AO6" s="203" t="s">
        <v>141</v>
      </c>
      <c r="AP6" s="203" t="s">
        <v>144</v>
      </c>
      <c r="AQ6" s="203" t="s">
        <v>145</v>
      </c>
      <c r="AR6" s="203" t="s">
        <v>146</v>
      </c>
      <c r="AS6" s="203" t="s">
        <v>147</v>
      </c>
      <c r="AT6" s="203" t="s">
        <v>148</v>
      </c>
    </row>
    <row r="7" spans="2:46" ht="12.75">
      <c r="B7" s="204">
        <v>64419</v>
      </c>
      <c r="C7" s="205" t="s">
        <v>149</v>
      </c>
      <c r="D7" s="205" t="s">
        <v>150</v>
      </c>
      <c r="E7" s="206" t="s">
        <v>151</v>
      </c>
      <c r="F7" s="205" t="s">
        <v>152</v>
      </c>
      <c r="G7" s="209">
        <v>42979</v>
      </c>
      <c r="H7" s="210">
        <v>42217</v>
      </c>
      <c r="I7" s="207">
        <v>174</v>
      </c>
      <c r="J7" s="204"/>
      <c r="K7" s="208" t="s">
        <v>131</v>
      </c>
      <c r="L7" s="208" t="s">
        <v>131</v>
      </c>
      <c r="M7" s="208" t="s">
        <v>131</v>
      </c>
      <c r="N7" s="208" t="s">
        <v>131</v>
      </c>
      <c r="O7" s="208" t="s">
        <v>131</v>
      </c>
      <c r="P7" s="208" t="s">
        <v>131</v>
      </c>
      <c r="Q7" s="208" t="s">
        <v>131</v>
      </c>
      <c r="R7" s="208" t="s">
        <v>131</v>
      </c>
      <c r="S7" s="208" t="s">
        <v>131</v>
      </c>
      <c r="T7" s="208" t="s">
        <v>131</v>
      </c>
      <c r="U7" s="208" t="s">
        <v>131</v>
      </c>
      <c r="V7" s="208" t="s">
        <v>131</v>
      </c>
      <c r="W7" s="208" t="s">
        <v>131</v>
      </c>
      <c r="X7" s="208" t="s">
        <v>131</v>
      </c>
      <c r="Y7" s="208" t="s">
        <v>131</v>
      </c>
      <c r="Z7" s="208" t="s">
        <v>131</v>
      </c>
      <c r="AA7" s="208" t="s">
        <v>131</v>
      </c>
      <c r="AB7" s="208" t="s">
        <v>131</v>
      </c>
      <c r="AC7" s="208" t="s">
        <v>131</v>
      </c>
      <c r="AD7" s="208" t="s">
        <v>131</v>
      </c>
      <c r="AE7" s="208" t="s">
        <v>131</v>
      </c>
      <c r="AF7" s="208" t="s">
        <v>131</v>
      </c>
      <c r="AG7" s="208" t="s">
        <v>131</v>
      </c>
      <c r="AH7" s="208" t="s">
        <v>131</v>
      </c>
      <c r="AI7" s="208" t="s">
        <v>131</v>
      </c>
      <c r="AJ7" s="208" t="s">
        <v>131</v>
      </c>
      <c r="AK7" s="208" t="s">
        <v>131</v>
      </c>
      <c r="AL7" s="208" t="s">
        <v>131</v>
      </c>
      <c r="AM7" s="208" t="s">
        <v>131</v>
      </c>
      <c r="AN7" s="208"/>
      <c r="AO7" s="208"/>
      <c r="AP7" s="208"/>
      <c r="AQ7" s="208"/>
      <c r="AR7" s="208"/>
      <c r="AS7" s="208"/>
      <c r="AT7" s="208"/>
    </row>
    <row r="8" spans="2:46" ht="12.75">
      <c r="B8" s="211">
        <v>65086</v>
      </c>
      <c r="C8" s="212" t="s">
        <v>153</v>
      </c>
      <c r="D8" s="212" t="s">
        <v>150</v>
      </c>
      <c r="E8" s="213" t="s">
        <v>151</v>
      </c>
      <c r="F8" s="212" t="s">
        <v>154</v>
      </c>
      <c r="G8" s="216">
        <v>42675</v>
      </c>
      <c r="H8" s="217">
        <v>42675</v>
      </c>
      <c r="I8" s="214">
        <v>196</v>
      </c>
      <c r="J8" s="211" t="s">
        <v>155</v>
      </c>
      <c r="K8" s="215" t="s">
        <v>131</v>
      </c>
      <c r="L8" s="215" t="s">
        <v>131</v>
      </c>
      <c r="M8" s="215" t="s">
        <v>131</v>
      </c>
      <c r="N8" s="215" t="s">
        <v>131</v>
      </c>
      <c r="O8" s="215" t="s">
        <v>131</v>
      </c>
      <c r="P8" s="215" t="s">
        <v>131</v>
      </c>
      <c r="Q8" s="215" t="s">
        <v>131</v>
      </c>
      <c r="R8" s="215" t="s">
        <v>131</v>
      </c>
      <c r="S8" s="215" t="s">
        <v>131</v>
      </c>
      <c r="T8" s="215" t="s">
        <v>131</v>
      </c>
      <c r="U8" s="215" t="s">
        <v>131</v>
      </c>
      <c r="V8" s="215" t="s">
        <v>131</v>
      </c>
      <c r="W8" s="215" t="s">
        <v>131</v>
      </c>
      <c r="X8" s="215" t="s">
        <v>131</v>
      </c>
      <c r="Y8" s="215" t="s">
        <v>131</v>
      </c>
      <c r="Z8" s="215" t="s">
        <v>131</v>
      </c>
      <c r="AA8" s="215" t="s">
        <v>131</v>
      </c>
      <c r="AB8" s="215" t="s">
        <v>131</v>
      </c>
      <c r="AC8" s="215" t="s">
        <v>131</v>
      </c>
      <c r="AD8" s="215" t="s">
        <v>131</v>
      </c>
      <c r="AE8" s="215" t="s">
        <v>131</v>
      </c>
      <c r="AF8" s="215" t="s">
        <v>131</v>
      </c>
      <c r="AG8" s="215" t="s">
        <v>131</v>
      </c>
      <c r="AH8" s="215" t="s">
        <v>131</v>
      </c>
      <c r="AI8" s="215" t="s">
        <v>131</v>
      </c>
      <c r="AJ8" s="215" t="s">
        <v>131</v>
      </c>
      <c r="AK8" s="215" t="s">
        <v>131</v>
      </c>
      <c r="AL8" s="215" t="s">
        <v>131</v>
      </c>
      <c r="AM8" s="215" t="s">
        <v>131</v>
      </c>
      <c r="AN8" s="215"/>
      <c r="AO8" s="215"/>
      <c r="AP8" s="215"/>
      <c r="AQ8" s="215"/>
      <c r="AR8" s="215"/>
      <c r="AS8" s="215"/>
      <c r="AT8" s="215"/>
    </row>
    <row r="9" spans="2:46" ht="12.75">
      <c r="B9" s="204">
        <v>65394</v>
      </c>
      <c r="C9" s="205" t="s">
        <v>156</v>
      </c>
      <c r="D9" s="205" t="s">
        <v>150</v>
      </c>
      <c r="E9" s="206" t="s">
        <v>151</v>
      </c>
      <c r="F9" s="205" t="s">
        <v>157</v>
      </c>
      <c r="G9" s="209">
        <v>42767</v>
      </c>
      <c r="H9" s="210">
        <v>42767</v>
      </c>
      <c r="I9" s="207">
        <v>195</v>
      </c>
      <c r="J9" s="204" t="s">
        <v>155</v>
      </c>
      <c r="K9" s="208"/>
      <c r="L9" s="208" t="s">
        <v>131</v>
      </c>
      <c r="M9" s="208" t="s">
        <v>131</v>
      </c>
      <c r="N9" s="208" t="s">
        <v>131</v>
      </c>
      <c r="O9" s="208" t="s">
        <v>131</v>
      </c>
      <c r="P9" s="208" t="s">
        <v>131</v>
      </c>
      <c r="Q9" s="208" t="s">
        <v>131</v>
      </c>
      <c r="R9" s="208" t="s">
        <v>131</v>
      </c>
      <c r="S9" s="208" t="s">
        <v>131</v>
      </c>
      <c r="T9" s="208" t="s">
        <v>131</v>
      </c>
      <c r="U9" s="208" t="s">
        <v>131</v>
      </c>
      <c r="V9" s="208" t="s">
        <v>131</v>
      </c>
      <c r="W9" s="208" t="s">
        <v>131</v>
      </c>
      <c r="X9" s="208" t="s">
        <v>131</v>
      </c>
      <c r="Y9" s="208" t="s">
        <v>131</v>
      </c>
      <c r="Z9" s="208" t="s">
        <v>131</v>
      </c>
      <c r="AA9" s="208" t="s">
        <v>131</v>
      </c>
      <c r="AB9" s="208" t="s">
        <v>131</v>
      </c>
      <c r="AC9" s="208" t="s">
        <v>131</v>
      </c>
      <c r="AD9" s="208" t="s">
        <v>131</v>
      </c>
      <c r="AE9" s="208" t="s">
        <v>131</v>
      </c>
      <c r="AF9" s="208" t="s">
        <v>131</v>
      </c>
      <c r="AG9" s="208" t="s">
        <v>131</v>
      </c>
      <c r="AH9" s="208" t="s">
        <v>131</v>
      </c>
      <c r="AI9" s="208" t="s">
        <v>131</v>
      </c>
      <c r="AJ9" s="208" t="s">
        <v>131</v>
      </c>
      <c r="AK9" s="208" t="s">
        <v>131</v>
      </c>
      <c r="AL9" s="208" t="s">
        <v>131</v>
      </c>
      <c r="AM9" s="208" t="s">
        <v>131</v>
      </c>
      <c r="AN9" s="208"/>
      <c r="AO9" s="208"/>
      <c r="AP9" s="208"/>
      <c r="AQ9" s="208"/>
      <c r="AR9" s="208"/>
      <c r="AS9" s="208"/>
      <c r="AT9" s="208"/>
    </row>
    <row r="10" spans="2:46" ht="12.75">
      <c r="B10" s="211">
        <v>60461</v>
      </c>
      <c r="C10" s="212" t="s">
        <v>158</v>
      </c>
      <c r="D10" s="212" t="s">
        <v>150</v>
      </c>
      <c r="E10" s="213" t="s">
        <v>151</v>
      </c>
      <c r="F10" s="212" t="s">
        <v>159</v>
      </c>
      <c r="G10" s="216">
        <v>40695</v>
      </c>
      <c r="H10" s="217">
        <v>40695</v>
      </c>
      <c r="I10" s="214">
        <v>176</v>
      </c>
      <c r="J10" s="211"/>
      <c r="K10" s="215" t="s">
        <v>131</v>
      </c>
      <c r="L10" s="215" t="s">
        <v>131</v>
      </c>
      <c r="M10" s="215" t="s">
        <v>131</v>
      </c>
      <c r="N10" s="215" t="s">
        <v>131</v>
      </c>
      <c r="O10" s="215" t="s">
        <v>131</v>
      </c>
      <c r="P10" s="215" t="s">
        <v>131</v>
      </c>
      <c r="Q10" s="215" t="s">
        <v>131</v>
      </c>
      <c r="R10" s="215" t="s">
        <v>131</v>
      </c>
      <c r="S10" s="215" t="s">
        <v>131</v>
      </c>
      <c r="T10" s="215" t="s">
        <v>131</v>
      </c>
      <c r="U10" s="215" t="s">
        <v>131</v>
      </c>
      <c r="V10" s="215" t="s">
        <v>131</v>
      </c>
      <c r="W10" s="215" t="s">
        <v>131</v>
      </c>
      <c r="X10" s="215" t="s">
        <v>131</v>
      </c>
      <c r="Y10" s="215" t="s">
        <v>131</v>
      </c>
      <c r="Z10" s="215" t="s">
        <v>131</v>
      </c>
      <c r="AA10" s="215" t="s">
        <v>131</v>
      </c>
      <c r="AB10" s="215" t="s">
        <v>131</v>
      </c>
      <c r="AC10" s="215" t="s">
        <v>131</v>
      </c>
      <c r="AD10" s="215" t="s">
        <v>131</v>
      </c>
      <c r="AE10" s="215" t="s">
        <v>131</v>
      </c>
      <c r="AF10" s="215" t="s">
        <v>131</v>
      </c>
      <c r="AG10" s="215" t="s">
        <v>131</v>
      </c>
      <c r="AH10" s="215" t="s">
        <v>131</v>
      </c>
      <c r="AI10" s="215" t="s">
        <v>131</v>
      </c>
      <c r="AJ10" s="215" t="s">
        <v>131</v>
      </c>
      <c r="AK10" s="215" t="s">
        <v>131</v>
      </c>
      <c r="AL10" s="215" t="s">
        <v>131</v>
      </c>
      <c r="AM10" s="215" t="s">
        <v>131</v>
      </c>
      <c r="AN10" s="215"/>
      <c r="AO10" s="215"/>
      <c r="AP10" s="215"/>
      <c r="AQ10" s="215"/>
      <c r="AR10" s="215"/>
      <c r="AS10" s="215"/>
      <c r="AT10" s="215"/>
    </row>
    <row r="11" spans="2:46" ht="12.75">
      <c r="B11" s="204">
        <v>58085</v>
      </c>
      <c r="C11" s="205" t="s">
        <v>160</v>
      </c>
      <c r="D11" s="205" t="s">
        <v>150</v>
      </c>
      <c r="E11" s="206" t="s">
        <v>151</v>
      </c>
      <c r="F11" s="205" t="s">
        <v>154</v>
      </c>
      <c r="G11" s="209">
        <v>40299</v>
      </c>
      <c r="H11" s="210">
        <v>40299</v>
      </c>
      <c r="I11" s="207">
        <v>321</v>
      </c>
      <c r="J11" s="204"/>
      <c r="K11" s="208" t="s">
        <v>131</v>
      </c>
      <c r="L11" s="208" t="s">
        <v>131</v>
      </c>
      <c r="M11" s="208" t="s">
        <v>131</v>
      </c>
      <c r="N11" s="208" t="s">
        <v>131</v>
      </c>
      <c r="O11" s="208" t="s">
        <v>131</v>
      </c>
      <c r="P11" s="208" t="s">
        <v>131</v>
      </c>
      <c r="Q11" s="208" t="s">
        <v>131</v>
      </c>
      <c r="R11" s="208" t="s">
        <v>131</v>
      </c>
      <c r="S11" s="208" t="s">
        <v>131</v>
      </c>
      <c r="T11" s="208" t="s">
        <v>131</v>
      </c>
      <c r="U11" s="208" t="s">
        <v>131</v>
      </c>
      <c r="V11" s="208" t="s">
        <v>131</v>
      </c>
      <c r="W11" s="208" t="s">
        <v>131</v>
      </c>
      <c r="X11" s="208" t="s">
        <v>131</v>
      </c>
      <c r="Y11" s="208" t="s">
        <v>131</v>
      </c>
      <c r="Z11" s="208" t="s">
        <v>131</v>
      </c>
      <c r="AA11" s="208" t="s">
        <v>131</v>
      </c>
      <c r="AB11" s="208" t="s">
        <v>131</v>
      </c>
      <c r="AC11" s="208" t="s">
        <v>131</v>
      </c>
      <c r="AD11" s="208" t="s">
        <v>131</v>
      </c>
      <c r="AE11" s="208" t="s">
        <v>131</v>
      </c>
      <c r="AF11" s="208" t="s">
        <v>131</v>
      </c>
      <c r="AG11" s="208" t="s">
        <v>131</v>
      </c>
      <c r="AH11" s="208" t="s">
        <v>131</v>
      </c>
      <c r="AI11" s="208" t="s">
        <v>131</v>
      </c>
      <c r="AJ11" s="208" t="s">
        <v>131</v>
      </c>
      <c r="AK11" s="208" t="s">
        <v>131</v>
      </c>
      <c r="AL11" s="208" t="s">
        <v>131</v>
      </c>
      <c r="AM11" s="208" t="s">
        <v>131</v>
      </c>
      <c r="AN11" s="208"/>
      <c r="AO11" s="208"/>
      <c r="AP11" s="208"/>
      <c r="AQ11" s="208"/>
      <c r="AR11" s="208"/>
      <c r="AS11" s="208"/>
      <c r="AT11" s="208"/>
    </row>
    <row r="12" spans="2:46" ht="12.75">
      <c r="B12" s="211">
        <v>36319</v>
      </c>
      <c r="C12" s="212" t="s">
        <v>161</v>
      </c>
      <c r="D12" s="212" t="s">
        <v>150</v>
      </c>
      <c r="E12" s="213" t="s">
        <v>151</v>
      </c>
      <c r="F12" s="212" t="s">
        <v>154</v>
      </c>
      <c r="G12" s="216">
        <v>35947</v>
      </c>
      <c r="H12" s="217">
        <v>35947</v>
      </c>
      <c r="I12" s="214">
        <v>666</v>
      </c>
      <c r="J12" s="211"/>
      <c r="K12" s="215" t="s">
        <v>131</v>
      </c>
      <c r="L12" s="215" t="s">
        <v>131</v>
      </c>
      <c r="M12" s="215" t="s">
        <v>131</v>
      </c>
      <c r="N12" s="215" t="s">
        <v>131</v>
      </c>
      <c r="O12" s="215" t="s">
        <v>131</v>
      </c>
      <c r="P12" s="215" t="s">
        <v>131</v>
      </c>
      <c r="Q12" s="215" t="s">
        <v>131</v>
      </c>
      <c r="R12" s="215" t="s">
        <v>131</v>
      </c>
      <c r="S12" s="215" t="s">
        <v>131</v>
      </c>
      <c r="T12" s="215" t="s">
        <v>131</v>
      </c>
      <c r="U12" s="215" t="s">
        <v>131</v>
      </c>
      <c r="V12" s="215" t="s">
        <v>131</v>
      </c>
      <c r="W12" s="215" t="s">
        <v>131</v>
      </c>
      <c r="X12" s="215" t="s">
        <v>131</v>
      </c>
      <c r="Y12" s="215" t="s">
        <v>131</v>
      </c>
      <c r="Z12" s="215" t="s">
        <v>131</v>
      </c>
      <c r="AA12" s="215" t="s">
        <v>131</v>
      </c>
      <c r="AB12" s="215" t="s">
        <v>131</v>
      </c>
      <c r="AC12" s="215" t="s">
        <v>131</v>
      </c>
      <c r="AD12" s="215" t="s">
        <v>131</v>
      </c>
      <c r="AE12" s="215" t="s">
        <v>131</v>
      </c>
      <c r="AF12" s="215" t="s">
        <v>131</v>
      </c>
      <c r="AG12" s="215" t="s">
        <v>131</v>
      </c>
      <c r="AH12" s="215" t="s">
        <v>131</v>
      </c>
      <c r="AI12" s="215" t="s">
        <v>131</v>
      </c>
      <c r="AJ12" s="215" t="s">
        <v>131</v>
      </c>
      <c r="AK12" s="215" t="s">
        <v>131</v>
      </c>
      <c r="AL12" s="215" t="s">
        <v>131</v>
      </c>
      <c r="AM12" s="215" t="s">
        <v>131</v>
      </c>
      <c r="AN12" s="215"/>
      <c r="AO12" s="215"/>
      <c r="AP12" s="215"/>
      <c r="AQ12" s="215"/>
      <c r="AR12" s="215"/>
      <c r="AS12" s="215"/>
      <c r="AT12" s="215"/>
    </row>
    <row r="13" spans="2:46" ht="12.75">
      <c r="B13" s="204">
        <v>58211</v>
      </c>
      <c r="C13" s="205" t="s">
        <v>162</v>
      </c>
      <c r="D13" s="205" t="s">
        <v>150</v>
      </c>
      <c r="E13" s="206" t="s">
        <v>151</v>
      </c>
      <c r="F13" s="205" t="s">
        <v>159</v>
      </c>
      <c r="G13" s="209">
        <v>39630</v>
      </c>
      <c r="H13" s="210">
        <v>39630</v>
      </c>
      <c r="I13" s="207">
        <v>93</v>
      </c>
      <c r="J13" s="204"/>
      <c r="K13" s="208" t="s">
        <v>131</v>
      </c>
      <c r="L13" s="208" t="s">
        <v>131</v>
      </c>
      <c r="M13" s="208" t="s">
        <v>131</v>
      </c>
      <c r="N13" s="208" t="s">
        <v>131</v>
      </c>
      <c r="O13" s="208" t="s">
        <v>131</v>
      </c>
      <c r="P13" s="208" t="s">
        <v>131</v>
      </c>
      <c r="Q13" s="208" t="s">
        <v>131</v>
      </c>
      <c r="R13" s="208" t="s">
        <v>131</v>
      </c>
      <c r="S13" s="208" t="s">
        <v>131</v>
      </c>
      <c r="T13" s="208" t="s">
        <v>131</v>
      </c>
      <c r="U13" s="208" t="s">
        <v>131</v>
      </c>
      <c r="V13" s="208" t="s">
        <v>131</v>
      </c>
      <c r="W13" s="208" t="s">
        <v>131</v>
      </c>
      <c r="X13" s="208" t="s">
        <v>131</v>
      </c>
      <c r="Y13" s="208" t="s">
        <v>131</v>
      </c>
      <c r="Z13" s="208" t="s">
        <v>131</v>
      </c>
      <c r="AA13" s="208" t="s">
        <v>131</v>
      </c>
      <c r="AB13" s="208" t="s">
        <v>131</v>
      </c>
      <c r="AC13" s="208" t="s">
        <v>131</v>
      </c>
      <c r="AD13" s="208" t="s">
        <v>131</v>
      </c>
      <c r="AE13" s="208" t="s">
        <v>131</v>
      </c>
      <c r="AF13" s="208" t="s">
        <v>131</v>
      </c>
      <c r="AG13" s="208" t="s">
        <v>131</v>
      </c>
      <c r="AH13" s="208" t="s">
        <v>131</v>
      </c>
      <c r="AI13" s="208" t="s">
        <v>131</v>
      </c>
      <c r="AJ13" s="208" t="s">
        <v>131</v>
      </c>
      <c r="AK13" s="208" t="s">
        <v>131</v>
      </c>
      <c r="AL13" s="208" t="s">
        <v>131</v>
      </c>
      <c r="AM13" s="208" t="s">
        <v>131</v>
      </c>
      <c r="AN13" s="208"/>
      <c r="AO13" s="208"/>
      <c r="AP13" s="208"/>
      <c r="AQ13" s="208"/>
      <c r="AR13" s="208"/>
      <c r="AS13" s="208"/>
      <c r="AT13" s="208"/>
    </row>
    <row r="14" spans="2:46" ht="12.75">
      <c r="B14" s="211">
        <v>63977</v>
      </c>
      <c r="C14" s="212" t="s">
        <v>163</v>
      </c>
      <c r="D14" s="212" t="s">
        <v>150</v>
      </c>
      <c r="E14" s="213" t="s">
        <v>164</v>
      </c>
      <c r="F14" s="212" t="s">
        <v>159</v>
      </c>
      <c r="G14" s="216">
        <v>42552</v>
      </c>
      <c r="H14" s="217">
        <v>42552</v>
      </c>
      <c r="I14" s="214">
        <v>202</v>
      </c>
      <c r="J14" s="211"/>
      <c r="K14" s="215" t="s">
        <v>131</v>
      </c>
      <c r="L14" s="215" t="s">
        <v>131</v>
      </c>
      <c r="M14" s="215" t="s">
        <v>131</v>
      </c>
      <c r="N14" s="215" t="s">
        <v>131</v>
      </c>
      <c r="O14" s="215" t="s">
        <v>131</v>
      </c>
      <c r="P14" s="215" t="s">
        <v>131</v>
      </c>
      <c r="Q14" s="215" t="s">
        <v>131</v>
      </c>
      <c r="R14" s="215" t="s">
        <v>131</v>
      </c>
      <c r="S14" s="215" t="s">
        <v>131</v>
      </c>
      <c r="T14" s="215" t="s">
        <v>131</v>
      </c>
      <c r="U14" s="215" t="s">
        <v>131</v>
      </c>
      <c r="V14" s="215" t="s">
        <v>131</v>
      </c>
      <c r="W14" s="215" t="s">
        <v>131</v>
      </c>
      <c r="X14" s="215" t="s">
        <v>131</v>
      </c>
      <c r="Y14" s="215" t="s">
        <v>131</v>
      </c>
      <c r="Z14" s="215" t="s">
        <v>131</v>
      </c>
      <c r="AA14" s="215" t="s">
        <v>131</v>
      </c>
      <c r="AB14" s="215" t="s">
        <v>131</v>
      </c>
      <c r="AC14" s="215" t="s">
        <v>131</v>
      </c>
      <c r="AD14" s="215" t="s">
        <v>131</v>
      </c>
      <c r="AE14" s="215" t="s">
        <v>131</v>
      </c>
      <c r="AF14" s="215" t="s">
        <v>131</v>
      </c>
      <c r="AG14" s="215" t="s">
        <v>131</v>
      </c>
      <c r="AH14" s="215" t="s">
        <v>131</v>
      </c>
      <c r="AI14" s="215" t="s">
        <v>131</v>
      </c>
      <c r="AJ14" s="215" t="s">
        <v>131</v>
      </c>
      <c r="AK14" s="215" t="s">
        <v>131</v>
      </c>
      <c r="AL14" s="215" t="s">
        <v>131</v>
      </c>
      <c r="AM14" s="215" t="s">
        <v>131</v>
      </c>
      <c r="AN14" s="215"/>
      <c r="AO14" s="215"/>
      <c r="AP14" s="215"/>
      <c r="AQ14" s="215"/>
      <c r="AR14" s="215"/>
      <c r="AS14" s="215"/>
      <c r="AT14" s="215"/>
    </row>
    <row r="15" spans="2:47" ht="12.75">
      <c r="B15" s="95"/>
      <c r="C15" s="95"/>
      <c r="D15" s="95"/>
      <c r="E15" s="95"/>
      <c r="F15" s="220"/>
      <c r="G15" s="219" t="s">
        <v>165</v>
      </c>
      <c r="H15" s="219">
        <v>8</v>
      </c>
      <c r="I15" s="218">
        <v>2023</v>
      </c>
      <c r="J15" s="95"/>
      <c r="K15" s="221" t="s">
        <v>130</v>
      </c>
      <c r="L15" s="95" t="s">
        <v>166</v>
      </c>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222"/>
    </row>
    <row r="16" spans="11:47" ht="12.75">
      <c r="K16" s="222" t="s">
        <v>131</v>
      </c>
      <c r="L16" t="s">
        <v>167</v>
      </c>
      <c r="AU16" s="222"/>
    </row>
    <row r="17" spans="11:47" ht="12.75">
      <c r="K17" s="222" t="s">
        <v>168</v>
      </c>
      <c r="AU17" s="222"/>
    </row>
    <row r="18" spans="11:47" ht="12.75">
      <c r="K18" s="223" t="s">
        <v>155</v>
      </c>
      <c r="L18" s="225" t="s">
        <v>169</v>
      </c>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2"/>
    </row>
    <row r="20" ht="49.5" customHeight="1">
      <c r="B20" s="178" t="s">
        <v>10</v>
      </c>
    </row>
  </sheetData>
  <mergeCells count="4">
    <mergeCell ref="K5:V5"/>
    <mergeCell ref="W5:AH5"/>
    <mergeCell ref="AI5:AT5"/>
    <mergeCell ref="B20:AS20"/>
  </mergeCells>
  <printOptions/>
  <pageMargins left="0" right="0" top="0" bottom="0" header="0.5" footer="0.5"/>
  <pageSetup fitToHeight="0" fitToWidth="1" orientation="landscape" paperSize="9"/>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A34"/>
  <sheetViews>
    <sheetView showGridLines="0" defaultGridColor="0" zoomScaleSheetLayoutView="100" colorId="0" workbookViewId="0" topLeftCell="A1">
      <selection activeCell="A1" sqref="A1"/>
    </sheetView>
  </sheetViews>
  <sheetFormatPr defaultColWidth="9.140625" defaultRowHeight="12.75"/>
  <cols>
    <col min="1" max="1" width="184.00390625" style="0" customWidth="1"/>
  </cols>
  <sheetData>
    <row r="1" ht="18" customHeight="1">
      <c r="A1" s="226" t="s">
        <v>170</v>
      </c>
    </row>
    <row r="2" ht="12.75">
      <c r="A2" s="227" t="s">
        <v>171</v>
      </c>
    </row>
    <row r="3" ht="22.5" customHeight="1">
      <c r="A3" s="227" t="s">
        <v>172</v>
      </c>
    </row>
    <row r="4" ht="12.75">
      <c r="A4" s="228" t="s">
        <v>173</v>
      </c>
    </row>
    <row r="5" ht="12.75">
      <c r="A5" s="229" t="s">
        <v>174</v>
      </c>
    </row>
    <row r="6" ht="12.75">
      <c r="A6" s="229" t="s">
        <v>175</v>
      </c>
    </row>
    <row r="7" ht="22.5" customHeight="1">
      <c r="A7" s="228" t="s">
        <v>176</v>
      </c>
    </row>
    <row r="8" ht="12.75">
      <c r="A8" s="228" t="s">
        <v>177</v>
      </c>
    </row>
    <row r="9" ht="22.5" customHeight="1">
      <c r="A9" s="229" t="s">
        <v>178</v>
      </c>
    </row>
    <row r="10" ht="12.75">
      <c r="A10" s="229" t="s">
        <v>179</v>
      </c>
    </row>
    <row r="11" ht="22.5" customHeight="1">
      <c r="A11" s="229" t="s">
        <v>180</v>
      </c>
    </row>
    <row r="12" ht="22.5" customHeight="1">
      <c r="A12" s="229" t="s">
        <v>181</v>
      </c>
    </row>
    <row r="13" ht="12.75">
      <c r="A13" s="229" t="s">
        <v>182</v>
      </c>
    </row>
    <row r="14" ht="12.75">
      <c r="A14" s="229" t="s">
        <v>183</v>
      </c>
    </row>
    <row r="15" ht="12.75">
      <c r="A15" s="229" t="s">
        <v>184</v>
      </c>
    </row>
    <row r="16" ht="33.75" customHeight="1">
      <c r="A16" s="229" t="s">
        <v>185</v>
      </c>
    </row>
    <row r="17" ht="22.5" customHeight="1">
      <c r="A17" s="229" t="s">
        <v>186</v>
      </c>
    </row>
    <row r="18" ht="22.5" customHeight="1">
      <c r="A18" s="229" t="s">
        <v>187</v>
      </c>
    </row>
    <row r="19" ht="12.75">
      <c r="A19" s="229" t="s">
        <v>188</v>
      </c>
    </row>
    <row r="20" ht="45" customHeight="1">
      <c r="A20" s="229" t="s">
        <v>189</v>
      </c>
    </row>
    <row r="21" ht="22.5" customHeight="1">
      <c r="A21" s="229" t="s">
        <v>190</v>
      </c>
    </row>
    <row r="22" ht="22.5" customHeight="1">
      <c r="A22" s="229" t="s">
        <v>191</v>
      </c>
    </row>
    <row r="23" ht="12.75">
      <c r="A23" s="229" t="s">
        <v>192</v>
      </c>
    </row>
    <row r="24" ht="12.75">
      <c r="A24" s="229" t="s">
        <v>193</v>
      </c>
    </row>
    <row r="25" ht="45" customHeight="1">
      <c r="A25" s="229" t="s">
        <v>194</v>
      </c>
    </row>
    <row r="26" ht="12.75">
      <c r="A26" s="229" t="s">
        <v>195</v>
      </c>
    </row>
    <row r="27" ht="22.5" customHeight="1">
      <c r="A27" s="229" t="s">
        <v>196</v>
      </c>
    </row>
    <row r="28" ht="12.75">
      <c r="A28" s="229" t="s">
        <v>197</v>
      </c>
    </row>
    <row r="29" ht="22.5" customHeight="1">
      <c r="A29" s="229" t="s">
        <v>198</v>
      </c>
    </row>
    <row r="30" ht="22.5" customHeight="1">
      <c r="A30" s="229" t="s">
        <v>199</v>
      </c>
    </row>
    <row r="31" ht="22.5" customHeight="1">
      <c r="A31" s="229" t="s">
        <v>200</v>
      </c>
    </row>
    <row r="32" ht="12.75">
      <c r="A32" s="229" t="s">
        <v>201</v>
      </c>
    </row>
    <row r="33" ht="22.5" customHeight="1">
      <c r="A33" s="229" t="s">
        <v>202</v>
      </c>
    </row>
    <row r="34" ht="12.75">
      <c r="A34" s="230"/>
    </row>
  </sheetData>
  <printOptions/>
  <pageMargins left="0" right="0" top="0" bottom="0" header="0.5" footer="0.5"/>
  <pageSetup fitToHeight="0" fitToWidth="1" orientation="landscape" paperSize="9"/>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BO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2.421875" style="0" customWidth="1"/>
    <col min="7" max="11" width="9.140625" style="0" customWidth="1"/>
    <col min="12" max="12" width="18.28125" style="0" customWidth="1"/>
    <col min="13" max="67" width="9.140625" style="0" customWidth="1"/>
  </cols>
  <sheetData>
    <row r="1" spans="1:67" ht="15" customHeight="1">
      <c r="A1" s="231" t="s">
        <v>203</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row>
    <row r="2" spans="1:67" ht="84" customHeight="1">
      <c r="A2" s="231"/>
      <c r="B2" s="232"/>
      <c r="C2" s="233"/>
      <c r="D2" s="231"/>
      <c r="E2" s="231"/>
      <c r="F2" s="231"/>
      <c r="G2" s="231"/>
      <c r="H2" s="231"/>
      <c r="I2" s="231"/>
      <c r="J2" s="231"/>
      <c r="K2" s="234"/>
      <c r="L2" s="231"/>
      <c r="M2" s="234"/>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row>
    <row r="3" spans="1:67" ht="15" customHeight="1">
      <c r="A3" s="231"/>
      <c r="B3" s="23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row>
    <row r="4" spans="1:67" ht="15" customHeight="1">
      <c r="A4" s="235" t="s">
        <v>204</v>
      </c>
      <c r="B4" s="236"/>
      <c r="C4" s="236"/>
      <c r="D4" s="236"/>
      <c r="E4" s="236"/>
      <c r="F4" s="236"/>
      <c r="G4" s="236"/>
      <c r="H4" s="236"/>
      <c r="I4" s="236"/>
      <c r="J4" s="236"/>
      <c r="K4" s="236"/>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row>
    <row r="5" spans="1:67" ht="15" customHeight="1">
      <c r="A5" s="247" t="s">
        <v>205</v>
      </c>
      <c r="B5" s="237"/>
      <c r="C5" s="237"/>
      <c r="D5" s="237"/>
      <c r="E5" s="237"/>
      <c r="F5" s="237"/>
      <c r="G5" s="236"/>
      <c r="H5" s="236"/>
      <c r="I5" s="236"/>
      <c r="J5" s="236"/>
      <c r="K5" s="236"/>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row>
    <row r="6" spans="1:67" ht="15" customHeight="1">
      <c r="A6" s="236"/>
      <c r="B6" s="236"/>
      <c r="C6" s="236"/>
      <c r="D6" s="236"/>
      <c r="E6" s="236"/>
      <c r="F6" s="236"/>
      <c r="G6" s="236"/>
      <c r="H6" s="236"/>
      <c r="I6" s="236"/>
      <c r="J6" s="236"/>
      <c r="K6" s="236"/>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row>
    <row r="7" spans="1:67" ht="15" customHeight="1">
      <c r="A7" s="236"/>
      <c r="B7" s="236"/>
      <c r="C7" s="236"/>
      <c r="D7" s="236"/>
      <c r="E7" s="236"/>
      <c r="F7" s="236"/>
      <c r="G7" s="236"/>
      <c r="H7" s="236"/>
      <c r="I7" s="236"/>
      <c r="J7" s="236"/>
      <c r="K7" s="236"/>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row>
    <row r="8" spans="1:67" ht="15" customHeight="1">
      <c r="A8" s="235" t="s">
        <v>206</v>
      </c>
      <c r="B8" s="236"/>
      <c r="C8" s="236"/>
      <c r="D8" s="236"/>
      <c r="E8" s="236"/>
      <c r="F8" s="236"/>
      <c r="G8" s="236"/>
      <c r="H8" s="236"/>
      <c r="I8" s="236"/>
      <c r="J8" s="236"/>
      <c r="K8" s="236"/>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row>
    <row r="9" spans="1:67" ht="15" customHeight="1">
      <c r="A9" s="247" t="s">
        <v>207</v>
      </c>
      <c r="B9" s="237"/>
      <c r="C9" s="237"/>
      <c r="D9" s="237"/>
      <c r="E9" s="237"/>
      <c r="F9" s="237"/>
      <c r="G9" s="236"/>
      <c r="H9" s="236"/>
      <c r="I9" s="236"/>
      <c r="J9" s="236"/>
      <c r="K9" s="236"/>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row>
    <row r="10" spans="1:67" ht="15" customHeight="1">
      <c r="A10" s="236"/>
      <c r="B10" s="236"/>
      <c r="C10" s="236"/>
      <c r="D10" s="236"/>
      <c r="E10" s="236"/>
      <c r="F10" s="236"/>
      <c r="G10" s="236"/>
      <c r="H10" s="236"/>
      <c r="I10" s="236"/>
      <c r="J10" s="236"/>
      <c r="K10" s="236"/>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row>
    <row r="11" spans="1:67" ht="15" customHeight="1">
      <c r="A11" s="236"/>
      <c r="B11" s="236"/>
      <c r="C11" s="236"/>
      <c r="D11" s="236"/>
      <c r="E11" s="236"/>
      <c r="F11" s="236"/>
      <c r="G11" s="236"/>
      <c r="H11" s="236"/>
      <c r="I11" s="236"/>
      <c r="J11" s="236"/>
      <c r="K11" s="236"/>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row>
    <row r="12" spans="1:67" ht="15" customHeight="1">
      <c r="A12" s="247" t="s">
        <v>208</v>
      </c>
      <c r="B12" s="238"/>
      <c r="C12" s="238"/>
      <c r="D12" s="238"/>
      <c r="E12" s="238"/>
      <c r="F12" s="238"/>
      <c r="G12" s="238"/>
      <c r="H12" s="238"/>
      <c r="I12" s="238"/>
      <c r="J12" s="238"/>
      <c r="K12" s="236"/>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row>
    <row r="13" spans="1:67" ht="19.5" customHeight="1">
      <c r="A13" s="239" t="s">
        <v>209</v>
      </c>
      <c r="B13" s="239"/>
      <c r="C13" s="239"/>
      <c r="D13" s="239"/>
      <c r="E13" s="239"/>
      <c r="F13" s="239" t="s">
        <v>210</v>
      </c>
      <c r="G13" s="239"/>
      <c r="H13" s="239"/>
      <c r="I13" s="239"/>
      <c r="J13" s="239"/>
      <c r="K13" s="239"/>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row>
    <row r="14" spans="1:67" ht="18" customHeight="1">
      <c r="A14" s="241" t="s">
        <v>211</v>
      </c>
      <c r="B14" s="241"/>
      <c r="C14" s="241"/>
      <c r="D14" s="241"/>
      <c r="E14" s="236"/>
      <c r="F14" s="241" t="s">
        <v>212</v>
      </c>
      <c r="G14" s="241"/>
      <c r="H14" s="241"/>
      <c r="I14" s="241"/>
      <c r="J14" s="241"/>
      <c r="K14" s="236"/>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row>
    <row r="15" spans="1:67" ht="15" customHeight="1">
      <c r="A15" s="241" t="s">
        <v>213</v>
      </c>
      <c r="B15" s="241"/>
      <c r="C15" s="241"/>
      <c r="D15" s="241"/>
      <c r="E15" s="236"/>
      <c r="F15" s="241" t="s">
        <v>214</v>
      </c>
      <c r="G15" s="241"/>
      <c r="H15" s="241"/>
      <c r="I15" s="241"/>
      <c r="J15" s="241"/>
      <c r="K15" s="236"/>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row>
    <row r="16" spans="1:67" ht="15" customHeight="1">
      <c r="A16" s="248" t="s">
        <v>215</v>
      </c>
      <c r="B16" s="242"/>
      <c r="C16" s="242"/>
      <c r="D16" s="242"/>
      <c r="E16" s="236"/>
      <c r="F16" s="248" t="s">
        <v>216</v>
      </c>
      <c r="G16" s="241"/>
      <c r="H16" s="241"/>
      <c r="I16" s="241"/>
      <c r="J16" s="241"/>
      <c r="K16" s="236"/>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row>
    <row r="17" spans="1:67" ht="15" customHeight="1">
      <c r="A17" s="241"/>
      <c r="B17" s="241"/>
      <c r="C17" s="241"/>
      <c r="D17" s="241"/>
      <c r="E17" s="236"/>
      <c r="F17" s="241"/>
      <c r="G17" s="241"/>
      <c r="H17" s="241"/>
      <c r="I17" s="241"/>
      <c r="J17" s="241"/>
      <c r="K17" s="236"/>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row>
    <row r="18" spans="1:67" ht="15" customHeight="1">
      <c r="A18" s="241" t="s">
        <v>217</v>
      </c>
      <c r="B18" s="241"/>
      <c r="C18" s="241"/>
      <c r="D18" s="241"/>
      <c r="E18" s="236"/>
      <c r="F18" s="241"/>
      <c r="G18" s="241"/>
      <c r="H18" s="241"/>
      <c r="I18" s="241"/>
      <c r="J18" s="241"/>
      <c r="K18" s="236"/>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row>
    <row r="19" spans="1:67" ht="15" customHeight="1">
      <c r="A19" s="241" t="s">
        <v>218</v>
      </c>
      <c r="B19" s="236"/>
      <c r="C19" s="241"/>
      <c r="D19" s="241"/>
      <c r="E19" s="241"/>
      <c r="F19" s="241"/>
      <c r="G19" s="241"/>
      <c r="H19" s="241"/>
      <c r="I19" s="241"/>
      <c r="J19" s="241"/>
      <c r="K19" s="236"/>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row>
    <row r="20" spans="1:67" ht="15" customHeight="1">
      <c r="A20" s="241" t="s">
        <v>219</v>
      </c>
      <c r="B20" s="236"/>
      <c r="C20" s="241"/>
      <c r="D20" s="241"/>
      <c r="E20" s="241"/>
      <c r="F20" s="241"/>
      <c r="G20" s="241"/>
      <c r="H20" s="241"/>
      <c r="I20" s="241"/>
      <c r="J20" s="241"/>
      <c r="K20" s="236"/>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row>
    <row r="21" spans="1:67" ht="15" customHeight="1">
      <c r="A21" s="248" t="s">
        <v>216</v>
      </c>
      <c r="B21" s="242"/>
      <c r="C21" s="242"/>
      <c r="D21" s="242"/>
      <c r="E21" s="241"/>
      <c r="F21" s="241"/>
      <c r="G21" s="241"/>
      <c r="H21" s="241"/>
      <c r="I21" s="241"/>
      <c r="J21" s="241"/>
      <c r="K21" s="236"/>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row>
    <row r="22" spans="1:67" ht="15" customHeight="1">
      <c r="A22" s="236"/>
      <c r="B22" s="236"/>
      <c r="C22" s="236"/>
      <c r="D22" s="236"/>
      <c r="E22" s="236"/>
      <c r="F22" s="236"/>
      <c r="G22" s="236"/>
      <c r="H22" s="236"/>
      <c r="I22" s="236"/>
      <c r="J22" s="236"/>
      <c r="K22" s="236"/>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row>
    <row r="23" spans="1:67" ht="16.5" customHeight="1">
      <c r="A23" s="247" t="s">
        <v>220</v>
      </c>
      <c r="B23" s="243"/>
      <c r="C23" s="243"/>
      <c r="D23" s="243"/>
      <c r="E23" s="243"/>
      <c r="F23" s="243"/>
      <c r="G23" s="243"/>
      <c r="H23" s="243"/>
      <c r="I23" s="243"/>
      <c r="J23" s="244"/>
      <c r="K23" s="236"/>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row>
    <row r="24" spans="1:67" ht="15" customHeight="1">
      <c r="A24" s="247" t="s">
        <v>221</v>
      </c>
      <c r="B24" s="243"/>
      <c r="C24" s="243"/>
      <c r="D24" s="243"/>
      <c r="E24" s="243"/>
      <c r="F24" s="243"/>
      <c r="G24" s="243"/>
      <c r="H24" s="243"/>
      <c r="I24" s="243"/>
      <c r="J24" s="244"/>
      <c r="K24" s="244"/>
      <c r="L24" s="244"/>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row>
    <row r="25" spans="1:67" ht="15" customHeight="1">
      <c r="A25" s="231"/>
      <c r="B25" s="231"/>
      <c r="C25" s="245"/>
      <c r="D25" s="245"/>
      <c r="E25" s="245"/>
      <c r="F25" s="245"/>
      <c r="G25" s="245"/>
      <c r="H25" s="245"/>
      <c r="I25" s="245"/>
      <c r="J25" s="245"/>
      <c r="K25" s="245"/>
      <c r="L25" s="245"/>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row>
    <row r="26" spans="1:67" ht="15" customHeight="1">
      <c r="A26" s="231"/>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row>
    <row r="27" spans="1:67" ht="15" customHeight="1">
      <c r="A27" s="23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row>
    <row r="28" spans="1:67" ht="15" customHeight="1">
      <c r="A28" s="231"/>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row>
    <row r="29" spans="1:67" ht="15" customHeight="1">
      <c r="A29" s="231"/>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row>
    <row r="30" spans="1:67" ht="15" customHeight="1">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row>
    <row r="31" spans="1:67" ht="15" customHeight="1">
      <c r="A31" s="23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row>
    <row r="32" spans="1:67" ht="15" customHeight="1">
      <c r="A32" s="23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row>
    <row r="33" spans="1:67" ht="15" customHeight="1">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row>
    <row r="34" spans="1:67" ht="15" customHeight="1">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row>
    <row r="35" spans="1:67" ht="15" customHeight="1">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row>
    <row r="36" spans="1:67" ht="15" customHeight="1">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row>
    <row r="37" spans="1:67" ht="15" customHeight="1">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row>
    <row r="38" spans="1:67" ht="15" customHeight="1">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row>
    <row r="39" spans="1:67" ht="15" customHeight="1">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row>
    <row r="40" spans="1:67" ht="15" customHeight="1">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row>
    <row r="41" spans="1:67" ht="15" customHeight="1">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row>
    <row r="42" spans="1:67" ht="15" customHeight="1">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row>
    <row r="43" spans="1:67" ht="15" customHeight="1">
      <c r="A43" s="23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row>
    <row r="44" spans="1:67" ht="15" customHeight="1">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row>
    <row r="45" spans="1:67" ht="15" customHeight="1">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row>
    <row r="46" spans="1:67" ht="15" customHeight="1">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row>
    <row r="47" spans="1:67" ht="15" customHeight="1">
      <c r="A47" s="231"/>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row>
    <row r="48" spans="1:67" ht="15" customHeight="1">
      <c r="A48" s="231"/>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row>
    <row r="49" spans="1:67" ht="15" customHeight="1">
      <c r="A49" s="23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row>
    <row r="50" spans="1:67" ht="15" customHeight="1">
      <c r="A50" s="23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row>
    <row r="51" spans="1:67" ht="15" customHeight="1">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row>
    <row r="52" spans="1:67" ht="15" customHeight="1">
      <c r="A52" s="23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row>
    <row r="53" spans="1:67" ht="15" customHeight="1">
      <c r="A53" s="23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row>
    <row r="54" spans="1:67" ht="15" customHeight="1">
      <c r="A54" s="23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row>
    <row r="55" spans="1:67" ht="15" customHeight="1">
      <c r="A55" s="23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row>
    <row r="56" spans="1:67" ht="15" customHeight="1">
      <c r="A56" s="23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row>
    <row r="57" spans="1:67" ht="15" customHeight="1">
      <c r="A57" s="23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row>
    <row r="58" spans="1:67" ht="15" customHeight="1">
      <c r="A58" s="231"/>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row>
    <row r="59" spans="1:67" ht="15" customHeight="1">
      <c r="A59" s="231"/>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row>
    <row r="60" spans="1:67" ht="15" customHeight="1">
      <c r="A60" s="231"/>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row>
    <row r="61" spans="1:67" ht="15" customHeight="1">
      <c r="A61" s="231"/>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row>
    <row r="62" spans="1:67" ht="15" customHeight="1">
      <c r="A62" s="231"/>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row>
    <row r="63" spans="1:67" ht="15" customHeight="1">
      <c r="A63" s="231"/>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row>
    <row r="64" spans="1:67" ht="15" customHeight="1">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row>
    <row r="65" spans="1:67" ht="15" customHeight="1">
      <c r="A65" s="231"/>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row>
    <row r="66" spans="1:67" ht="15" customHeight="1">
      <c r="A66" s="231"/>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row>
    <row r="67" spans="1:67" ht="15" customHeight="1">
      <c r="A67" s="231"/>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row>
    <row r="68" spans="1:67" ht="15" customHeight="1">
      <c r="A68" s="231"/>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row>
    <row r="69" spans="1:67" ht="15" customHeight="1">
      <c r="A69" s="231"/>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row>
    <row r="70" spans="1:67" ht="15" customHeight="1">
      <c r="A70" s="231"/>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row>
    <row r="71" spans="1:67" ht="15" customHeight="1">
      <c r="A71" s="231"/>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row>
    <row r="72" spans="1:67" ht="15" customHeight="1">
      <c r="A72" s="231"/>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row>
    <row r="73" spans="1:67" ht="15" customHeight="1">
      <c r="A73" s="231"/>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row>
    <row r="74" spans="1:67" ht="15" customHeight="1">
      <c r="A74" s="23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row>
    <row r="75" spans="1:67" ht="15" customHeight="1">
      <c r="A75" s="231"/>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row>
    <row r="76" spans="1:67" ht="15" customHeight="1">
      <c r="A76" s="231"/>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row>
    <row r="77" spans="1:67" ht="15" customHeight="1">
      <c r="A77" s="23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row>
    <row r="78" spans="1:67" ht="15" customHeight="1">
      <c r="A78" s="231"/>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231"/>
      <c r="BC78" s="231"/>
      <c r="BD78" s="231"/>
      <c r="BE78" s="231"/>
      <c r="BF78" s="231"/>
      <c r="BG78" s="231"/>
      <c r="BH78" s="231"/>
      <c r="BI78" s="231"/>
      <c r="BJ78" s="231"/>
      <c r="BK78" s="231"/>
      <c r="BL78" s="231"/>
      <c r="BM78" s="231"/>
      <c r="BN78" s="231"/>
      <c r="BO78" s="231"/>
    </row>
    <row r="79" spans="1:67" ht="15" customHeight="1">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row>
    <row r="80" spans="1:67" ht="15" customHeight="1">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row>
    <row r="81" spans="1:67" ht="15" customHeight="1">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c r="BM81" s="231"/>
      <c r="BN81" s="231"/>
      <c r="BO81" s="231"/>
    </row>
    <row r="82" spans="1:67" ht="15" customHeight="1">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row>
    <row r="83" spans="1:67" ht="15" customHeight="1">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row>
    <row r="84" spans="1:67" ht="15"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row>
    <row r="85" spans="1:67" ht="15" customHeight="1">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1"/>
      <c r="BN85" s="231"/>
      <c r="BO85" s="231"/>
    </row>
    <row r="86" spans="1:67" ht="15" customHeight="1">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row>
    <row r="87" spans="1:67" ht="15" customHeight="1">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row>
    <row r="88" spans="1:67" ht="15" customHeight="1">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row>
    <row r="89" spans="1:67" ht="15" customHeight="1">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row>
    <row r="90" spans="1:67" ht="15" customHeight="1">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row>
    <row r="91" spans="1:67" ht="15" customHeight="1">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row>
    <row r="92" spans="1:67" ht="15" customHeight="1">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row>
    <row r="93" spans="1:67" ht="15" customHeight="1">
      <c r="A93" s="231"/>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row>
    <row r="94" spans="1:67" ht="15" customHeight="1">
      <c r="A94" s="231"/>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row>
    <row r="95" spans="1:67" ht="15" customHeight="1">
      <c r="A95" s="231"/>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row>
    <row r="96" spans="1:67" ht="15" customHeight="1">
      <c r="A96" s="23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row>
    <row r="97" spans="1:67" ht="15" customHeight="1">
      <c r="A97" s="23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row>
    <row r="98" spans="1:67" ht="15" customHeight="1">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row>
    <row r="99" spans="1:67" ht="15" customHeight="1">
      <c r="A99" s="231"/>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row>
    <row r="100" spans="1:67" ht="15" customHeight="1">
      <c r="A100" s="23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row>
  </sheetData>
  <sheetProtection password="DD2A" sheet="1" objects="1" scenarios="1"/>
  <mergeCells count="7">
    <mergeCell ref="A9:F9"/>
    <mergeCell ref="A23:I23"/>
    <mergeCell ref="A16:D16"/>
    <mergeCell ref="A5:F5"/>
    <mergeCell ref="A24:I24"/>
    <mergeCell ref="A21:D21"/>
    <mergeCell ref="A12:J12"/>
  </mergeCells>
  <hyperlinks>
    <hyperlink ref="A5:F5" r:id="rId1" display="For all STR definitions, please visit www.str.com/resources/glossary"/>
    <hyperlink ref="A9:F9" r:id="rId2" display="For all STR FAQs, please click here or visit www.str.com/resources/faq"/>
    <hyperlink ref="A12:J12" r:id="rId3" display="Please visit our website at www.str.com, or if you need additional assistance please reach out to our Customer Support team."/>
    <hyperlink ref="A23:I23" r:id="rId4" display="For the latest in industry news, visit HotelNewsNow.com."/>
    <hyperlink ref="A24:I24" r:id="rId5" display="To learn more about the Hotel Data Conference, visit HotelDataConference.com."/>
    <hyperlink ref="A16:D16" r:id="rId6" display="trends@str.com"/>
    <hyperlink ref="F16" r:id="rId7" display="hoteltrends@str.com"/>
    <hyperlink ref="A21:D21" r:id="rId8" display="hoteltrends@str.com"/>
  </hyperlinks>
  <printOptions horizontalCentered="1" verticalCentered="1"/>
  <pageMargins left="0.25" right="0.25" top="0.25" bottom="0.25" header="0.5" footer="0.5"/>
  <pageSetup fitToHeight="1" fitToWidth="1" orientation="landscape" paperSize="9"/>
  <drawing r:id="rId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BO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5.00390625" style="0" customWidth="1"/>
    <col min="2" max="2" width="6.7109375" style="0" customWidth="1"/>
    <col min="3" max="14" width="14.7109375" style="0" customWidth="1"/>
    <col min="15" max="15" width="1.57421875" style="0" customWidth="1"/>
    <col min="16" max="17" width="14.7109375" style="0" customWidth="1"/>
    <col min="18" max="18" width="4.7109375" style="0" customWidth="1"/>
    <col min="19" max="67" width="9.140625" style="0" customWidth="1"/>
  </cols>
  <sheetData>
    <row r="1" spans="1:67" ht="30" customHeight="1">
      <c r="A1" s="45"/>
      <c r="B1" s="46" t="s">
        <v>11</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row>
    <row r="2" spans="1:67" ht="21.75" customHeight="1">
      <c r="A2" s="45"/>
      <c r="B2" s="47" t="s">
        <v>12</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row>
    <row r="3" spans="1:67" ht="16.5" customHeight="1">
      <c r="A3" s="45"/>
      <c r="B3" s="47" t="s">
        <v>13</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row>
    <row r="4" spans="1:67" ht="6" customHeight="1">
      <c r="A4" s="48"/>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row>
    <row r="5" spans="1:67" ht="12.75">
      <c r="A5" s="45"/>
      <c r="B5" s="49" t="s">
        <v>14</v>
      </c>
      <c r="C5" s="50"/>
      <c r="D5" s="50"/>
      <c r="E5" s="50"/>
      <c r="F5" s="50"/>
      <c r="G5" s="50"/>
      <c r="H5" s="50"/>
      <c r="I5" s="50"/>
      <c r="J5" s="50"/>
      <c r="K5" s="50"/>
      <c r="L5" s="50"/>
      <c r="M5" s="50"/>
      <c r="N5" s="50"/>
      <c r="O5" s="50"/>
      <c r="P5" s="50"/>
      <c r="Q5" s="51"/>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row>
    <row r="6" spans="1:67" ht="12.75">
      <c r="A6" s="45"/>
      <c r="B6" s="52"/>
      <c r="C6" s="53" t="s">
        <v>15</v>
      </c>
      <c r="D6" s="53" t="s">
        <v>16</v>
      </c>
      <c r="E6" s="53" t="s">
        <v>17</v>
      </c>
      <c r="F6" s="53" t="s">
        <v>18</v>
      </c>
      <c r="G6" s="53" t="s">
        <v>19</v>
      </c>
      <c r="H6" s="53" t="s">
        <v>20</v>
      </c>
      <c r="I6" s="53" t="s">
        <v>21</v>
      </c>
      <c r="J6" s="53" t="s">
        <v>22</v>
      </c>
      <c r="K6" s="53" t="s">
        <v>23</v>
      </c>
      <c r="L6" s="53" t="s">
        <v>24</v>
      </c>
      <c r="M6" s="53" t="s">
        <v>25</v>
      </c>
      <c r="N6" s="54" t="s">
        <v>26</v>
      </c>
      <c r="O6" s="45"/>
      <c r="P6" s="52" t="s">
        <v>27</v>
      </c>
      <c r="Q6" s="54" t="s">
        <v>28</v>
      </c>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row>
    <row r="7" spans="1:67" ht="12.75">
      <c r="A7" s="45"/>
      <c r="B7" s="55">
        <v>2016</v>
      </c>
      <c r="C7" s="56"/>
      <c r="D7" s="56"/>
      <c r="E7" s="56"/>
      <c r="F7" s="56"/>
      <c r="G7" s="56"/>
      <c r="H7" s="56"/>
      <c r="I7" s="56"/>
      <c r="J7" s="56"/>
      <c r="K7" s="56"/>
      <c r="L7" s="56"/>
      <c r="M7" s="56">
        <v>83.0981035740335</v>
      </c>
      <c r="N7" s="57">
        <v>78.9404955177525</v>
      </c>
      <c r="O7" s="45"/>
      <c r="P7" s="58"/>
      <c r="Q7" s="57"/>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row>
    <row r="8" spans="1:67" ht="12.75">
      <c r="A8" s="45"/>
      <c r="B8" s="59">
        <v>2017</v>
      </c>
      <c r="C8" s="60">
        <v>62.3120632455706</v>
      </c>
      <c r="D8" s="60">
        <v>65.6581178465451</v>
      </c>
      <c r="E8" s="60">
        <v>78.885485466322</v>
      </c>
      <c r="F8" s="60">
        <v>84.0850642927794</v>
      </c>
      <c r="G8" s="60">
        <v>87.2945981302447</v>
      </c>
      <c r="H8" s="60">
        <v>90.1005605011539</v>
      </c>
      <c r="I8" s="60">
        <v>89.0032226157429</v>
      </c>
      <c r="J8" s="60">
        <v>85.9672633291854</v>
      </c>
      <c r="K8" s="60">
        <v>90.9330695680844</v>
      </c>
      <c r="L8" s="60">
        <v>88.0141029322612</v>
      </c>
      <c r="M8" s="60">
        <v>86.4671941971645</v>
      </c>
      <c r="N8" s="61">
        <v>83.8853259308892</v>
      </c>
      <c r="O8" s="45"/>
      <c r="P8" s="62">
        <v>82.9689514983279</v>
      </c>
      <c r="Q8" s="61">
        <v>76.0604460956606</v>
      </c>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row>
    <row r="9" spans="1:67" ht="12.75">
      <c r="A9" s="45"/>
      <c r="B9" s="55">
        <v>2018</v>
      </c>
      <c r="C9" s="56">
        <v>71.4958042181168</v>
      </c>
      <c r="D9" s="56">
        <v>72.3730668738083</v>
      </c>
      <c r="E9" s="56">
        <v>83.5026230606094</v>
      </c>
      <c r="F9" s="56">
        <v>87.3389355742296</v>
      </c>
      <c r="G9" s="56">
        <v>90.1136925358378</v>
      </c>
      <c r="H9" s="56">
        <v>91.1468116658428</v>
      </c>
      <c r="I9" s="56">
        <v>89.5300814823082</v>
      </c>
      <c r="J9" s="56">
        <v>86.7364023408224</v>
      </c>
      <c r="K9" s="56">
        <v>88.9092107431207</v>
      </c>
      <c r="L9" s="56">
        <v>93.4670642450528</v>
      </c>
      <c r="M9" s="56">
        <v>86.1410446531553</v>
      </c>
      <c r="N9" s="57">
        <v>83.3750578030073</v>
      </c>
      <c r="O9" s="45"/>
      <c r="P9" s="58">
        <v>85.4180322984327</v>
      </c>
      <c r="Q9" s="57">
        <v>81.0942830390057</v>
      </c>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row>
    <row r="10" spans="1:67" ht="12.75">
      <c r="A10" s="45"/>
      <c r="B10" s="59">
        <v>2019</v>
      </c>
      <c r="C10" s="60">
        <v>66.1425860666847</v>
      </c>
      <c r="D10" s="60">
        <v>69.7514299837582</v>
      </c>
      <c r="E10" s="60">
        <v>82.0675139125859</v>
      </c>
      <c r="F10" s="60">
        <v>88.2517712967539</v>
      </c>
      <c r="G10" s="60">
        <v>89.3371390301851</v>
      </c>
      <c r="H10" s="60"/>
      <c r="I10" s="60"/>
      <c r="J10" s="60"/>
      <c r="K10" s="60"/>
      <c r="L10" s="60"/>
      <c r="M10" s="60"/>
      <c r="N10" s="61"/>
      <c r="O10" s="45"/>
      <c r="P10" s="62"/>
      <c r="Q10" s="61">
        <v>79.2354807135164</v>
      </c>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row>
    <row r="11" spans="1:67" ht="12.75">
      <c r="A11" s="45"/>
      <c r="B11" s="66" t="s">
        <v>29</v>
      </c>
      <c r="C11" s="64">
        <v>66.7933627370745</v>
      </c>
      <c r="D11" s="64">
        <v>69.2614652980506</v>
      </c>
      <c r="E11" s="64">
        <v>81.485635911285</v>
      </c>
      <c r="F11" s="64">
        <v>86.5589980224126</v>
      </c>
      <c r="G11" s="64">
        <v>88.9154102962128</v>
      </c>
      <c r="H11" s="64">
        <v>90.6238154099711</v>
      </c>
      <c r="I11" s="64">
        <v>89.266717173731</v>
      </c>
      <c r="J11" s="64">
        <v>86.3519279078113</v>
      </c>
      <c r="K11" s="64">
        <v>89.920889987639</v>
      </c>
      <c r="L11" s="64">
        <v>90.7412576259021</v>
      </c>
      <c r="M11" s="64">
        <v>85.3062035302798</v>
      </c>
      <c r="N11" s="65">
        <v>82.1704574790045</v>
      </c>
      <c r="O11" s="45"/>
      <c r="P11" s="63">
        <v>84.1987785470422</v>
      </c>
      <c r="Q11" s="65">
        <v>78.8151914420971</v>
      </c>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row>
    <row r="12" spans="1:67" ht="12.7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row>
    <row r="13" spans="1:67" ht="12.75">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row>
    <row r="14" spans="1:67" ht="12.75">
      <c r="A14" s="45"/>
      <c r="B14" s="49" t="s">
        <v>30</v>
      </c>
      <c r="C14" s="50"/>
      <c r="D14" s="50"/>
      <c r="E14" s="50"/>
      <c r="F14" s="50"/>
      <c r="G14" s="50"/>
      <c r="H14" s="50"/>
      <c r="I14" s="50"/>
      <c r="J14" s="50"/>
      <c r="K14" s="50"/>
      <c r="L14" s="50"/>
      <c r="M14" s="50"/>
      <c r="N14" s="50"/>
      <c r="O14" s="50"/>
      <c r="P14" s="50"/>
      <c r="Q14" s="51"/>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row>
    <row r="15" spans="1:67" ht="12.75">
      <c r="A15" s="45"/>
      <c r="B15" s="52"/>
      <c r="C15" s="53" t="s">
        <v>15</v>
      </c>
      <c r="D15" s="53" t="s">
        <v>16</v>
      </c>
      <c r="E15" s="53" t="s">
        <v>17</v>
      </c>
      <c r="F15" s="53" t="s">
        <v>18</v>
      </c>
      <c r="G15" s="53" t="s">
        <v>19</v>
      </c>
      <c r="H15" s="53" t="s">
        <v>20</v>
      </c>
      <c r="I15" s="53" t="s">
        <v>21</v>
      </c>
      <c r="J15" s="53" t="s">
        <v>22</v>
      </c>
      <c r="K15" s="53" t="s">
        <v>23</v>
      </c>
      <c r="L15" s="53" t="s">
        <v>24</v>
      </c>
      <c r="M15" s="53" t="s">
        <v>25</v>
      </c>
      <c r="N15" s="54" t="s">
        <v>26</v>
      </c>
      <c r="O15" s="45"/>
      <c r="P15" s="52" t="s">
        <v>27</v>
      </c>
      <c r="Q15" s="54" t="s">
        <v>28</v>
      </c>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row>
    <row r="16" spans="1:67" ht="12.75">
      <c r="A16" s="45"/>
      <c r="B16" s="55">
        <v>2016</v>
      </c>
      <c r="C16" s="67"/>
      <c r="D16" s="67"/>
      <c r="E16" s="67"/>
      <c r="F16" s="67"/>
      <c r="G16" s="67"/>
      <c r="H16" s="67"/>
      <c r="I16" s="67"/>
      <c r="J16" s="67"/>
      <c r="K16" s="67"/>
      <c r="L16" s="67"/>
      <c r="M16" s="67">
        <v>218.150907375304</v>
      </c>
      <c r="N16" s="68">
        <v>203.064112308311</v>
      </c>
      <c r="O16" s="45"/>
      <c r="P16" s="69"/>
      <c r="Q16" s="68"/>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row>
    <row r="17" spans="1:67" ht="12.75">
      <c r="A17" s="45"/>
      <c r="B17" s="59">
        <v>2017</v>
      </c>
      <c r="C17" s="70">
        <v>151.435954801619</v>
      </c>
      <c r="D17" s="70">
        <v>156.754714443278</v>
      </c>
      <c r="E17" s="70">
        <v>200.267741217869</v>
      </c>
      <c r="F17" s="70">
        <v>215.424910794808</v>
      </c>
      <c r="G17" s="70">
        <v>232.686794107971</v>
      </c>
      <c r="H17" s="70">
        <v>226.262775592352</v>
      </c>
      <c r="I17" s="70">
        <v>217.307031852157</v>
      </c>
      <c r="J17" s="70">
        <v>211.720354080837</v>
      </c>
      <c r="K17" s="70">
        <v>266.860569253081</v>
      </c>
      <c r="L17" s="70">
        <v>262.617665718066</v>
      </c>
      <c r="M17" s="70">
        <v>238.361480238698</v>
      </c>
      <c r="N17" s="71">
        <v>228.5126186265</v>
      </c>
      <c r="O17" s="45"/>
      <c r="P17" s="72">
        <v>221.326486055724</v>
      </c>
      <c r="Q17" s="71">
        <v>196.776508313017</v>
      </c>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row>
    <row r="18" spans="1:67" ht="12.75">
      <c r="A18" s="45"/>
      <c r="B18" s="55">
        <v>2018</v>
      </c>
      <c r="C18" s="67">
        <v>175.517572241437</v>
      </c>
      <c r="D18" s="67">
        <v>178.595828759604</v>
      </c>
      <c r="E18" s="67">
        <v>216.471671090572</v>
      </c>
      <c r="F18" s="67">
        <v>232.848790702939</v>
      </c>
      <c r="G18" s="67">
        <v>259.804770583759</v>
      </c>
      <c r="H18" s="67">
        <v>254.18854963212</v>
      </c>
      <c r="I18" s="67">
        <v>238.891374427841</v>
      </c>
      <c r="J18" s="67">
        <v>232.896166927107</v>
      </c>
      <c r="K18" s="67">
        <v>275.241553772308</v>
      </c>
      <c r="L18" s="67">
        <v>283.076446703971</v>
      </c>
      <c r="M18" s="67">
        <v>244.205455345358</v>
      </c>
      <c r="N18" s="68">
        <v>239.564691032187</v>
      </c>
      <c r="O18" s="45"/>
      <c r="P18" s="69">
        <v>238.510995788779</v>
      </c>
      <c r="Q18" s="68">
        <v>216.184589173825</v>
      </c>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row>
    <row r="19" spans="1:67" ht="12.75">
      <c r="A19" s="45"/>
      <c r="B19" s="59">
        <v>2019</v>
      </c>
      <c r="C19" s="70">
        <v>179.837295081967</v>
      </c>
      <c r="D19" s="70">
        <v>185.257403189066</v>
      </c>
      <c r="E19" s="70">
        <v>223.413779703499</v>
      </c>
      <c r="F19" s="70">
        <v>244.460474234503</v>
      </c>
      <c r="G19" s="70">
        <v>260.763609752614</v>
      </c>
      <c r="H19" s="70"/>
      <c r="I19" s="70"/>
      <c r="J19" s="70"/>
      <c r="K19" s="70"/>
      <c r="L19" s="70"/>
      <c r="M19" s="70"/>
      <c r="N19" s="71"/>
      <c r="O19" s="45"/>
      <c r="P19" s="72"/>
      <c r="Q19" s="71">
        <v>223.020095602847</v>
      </c>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row>
    <row r="20" spans="1:67" ht="12.75">
      <c r="A20" s="45"/>
      <c r="B20" s="76" t="s">
        <v>29</v>
      </c>
      <c r="C20" s="74">
        <v>169.998404683979</v>
      </c>
      <c r="D20" s="74">
        <v>173.933097095463</v>
      </c>
      <c r="E20" s="74">
        <v>213.575381162701</v>
      </c>
      <c r="F20" s="74">
        <v>231.155592364125</v>
      </c>
      <c r="G20" s="74">
        <v>251.254327173152</v>
      </c>
      <c r="H20" s="74">
        <v>240.309715200232</v>
      </c>
      <c r="I20" s="74">
        <v>228.133719268153</v>
      </c>
      <c r="J20" s="74">
        <v>222.358031418254</v>
      </c>
      <c r="K20" s="74">
        <v>271.004939561396</v>
      </c>
      <c r="L20" s="74">
        <v>273.156945115788</v>
      </c>
      <c r="M20" s="74">
        <v>234.266372146559</v>
      </c>
      <c r="N20" s="75">
        <v>224.765785216775</v>
      </c>
      <c r="O20" s="45"/>
      <c r="P20" s="73">
        <v>230.080794512625</v>
      </c>
      <c r="Q20" s="75">
        <v>212.331950086005</v>
      </c>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row>
    <row r="21" spans="1:67" ht="12.7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row>
    <row r="22" spans="1:67" ht="12.75">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row>
    <row r="23" spans="1:67" ht="12.75">
      <c r="A23" s="45"/>
      <c r="B23" s="49" t="s">
        <v>31</v>
      </c>
      <c r="C23" s="50"/>
      <c r="D23" s="50"/>
      <c r="E23" s="50"/>
      <c r="F23" s="50"/>
      <c r="G23" s="50"/>
      <c r="H23" s="50"/>
      <c r="I23" s="50"/>
      <c r="J23" s="50"/>
      <c r="K23" s="50"/>
      <c r="L23" s="50"/>
      <c r="M23" s="50"/>
      <c r="N23" s="50"/>
      <c r="O23" s="50"/>
      <c r="P23" s="50"/>
      <c r="Q23" s="51"/>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row>
    <row r="24" spans="1:67" ht="12.75">
      <c r="A24" s="45"/>
      <c r="B24" s="52"/>
      <c r="C24" s="53" t="s">
        <v>15</v>
      </c>
      <c r="D24" s="53" t="s">
        <v>16</v>
      </c>
      <c r="E24" s="53" t="s">
        <v>17</v>
      </c>
      <c r="F24" s="53" t="s">
        <v>18</v>
      </c>
      <c r="G24" s="53" t="s">
        <v>19</v>
      </c>
      <c r="H24" s="53" t="s">
        <v>20</v>
      </c>
      <c r="I24" s="53" t="s">
        <v>21</v>
      </c>
      <c r="J24" s="53" t="s">
        <v>22</v>
      </c>
      <c r="K24" s="53" t="s">
        <v>23</v>
      </c>
      <c r="L24" s="53" t="s">
        <v>24</v>
      </c>
      <c r="M24" s="53" t="s">
        <v>25</v>
      </c>
      <c r="N24" s="54" t="s">
        <v>26</v>
      </c>
      <c r="O24" s="45"/>
      <c r="P24" s="52" t="s">
        <v>27</v>
      </c>
      <c r="Q24" s="54" t="s">
        <v>28</v>
      </c>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row>
    <row r="25" spans="1:67" ht="12.75">
      <c r="A25" s="45"/>
      <c r="B25" s="55">
        <v>2016</v>
      </c>
      <c r="C25" s="67"/>
      <c r="D25" s="67"/>
      <c r="E25" s="67"/>
      <c r="F25" s="67"/>
      <c r="G25" s="67"/>
      <c r="H25" s="67"/>
      <c r="I25" s="67"/>
      <c r="J25" s="67"/>
      <c r="K25" s="67"/>
      <c r="L25" s="67"/>
      <c r="M25" s="67">
        <v>181.279266958424</v>
      </c>
      <c r="N25" s="68">
        <v>160.299816474906</v>
      </c>
      <c r="O25" s="45"/>
      <c r="P25" s="69"/>
      <c r="Q25" s="68"/>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row>
    <row r="26" spans="1:67" ht="12.75">
      <c r="A26" s="45"/>
      <c r="B26" s="59">
        <v>2017</v>
      </c>
      <c r="C26" s="70">
        <v>94.3628679325192</v>
      </c>
      <c r="D26" s="70">
        <v>102.922195139183</v>
      </c>
      <c r="E26" s="70">
        <v>157.982179892154</v>
      </c>
      <c r="F26" s="70">
        <v>181.140174744477</v>
      </c>
      <c r="G26" s="70">
        <v>203.123001818703</v>
      </c>
      <c r="H26" s="70">
        <v>203.864029014177</v>
      </c>
      <c r="I26" s="70">
        <v>193.410261319038</v>
      </c>
      <c r="J26" s="70">
        <v>182.010194314157</v>
      </c>
      <c r="K26" s="70">
        <v>242.664507088691</v>
      </c>
      <c r="L26" s="70">
        <v>231.1405826234</v>
      </c>
      <c r="M26" s="70">
        <v>206.104484009231</v>
      </c>
      <c r="N26" s="71">
        <v>191.688554928049</v>
      </c>
      <c r="O26" s="45"/>
      <c r="P26" s="72">
        <v>183.632264868527</v>
      </c>
      <c r="Q26" s="71">
        <v>149.669090034345</v>
      </c>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row>
    <row r="27" spans="1:67" ht="12.75">
      <c r="A27" s="45"/>
      <c r="B27" s="55">
        <v>2018</v>
      </c>
      <c r="C27" s="67">
        <v>125.487699818129</v>
      </c>
      <c r="D27" s="67">
        <v>129.255278582021</v>
      </c>
      <c r="E27" s="67">
        <v>180.759523543762</v>
      </c>
      <c r="F27" s="67">
        <v>203.367655297413</v>
      </c>
      <c r="G27" s="67">
        <v>234.119672157287</v>
      </c>
      <c r="H27" s="67">
        <v>231.684758609326</v>
      </c>
      <c r="I27" s="67">
        <v>213.879642179452</v>
      </c>
      <c r="J27" s="67">
        <v>202.005756382249</v>
      </c>
      <c r="K27" s="67">
        <v>244.715093096061</v>
      </c>
      <c r="L27" s="67">
        <v>264.583244303413</v>
      </c>
      <c r="M27" s="67">
        <v>210.361130334486</v>
      </c>
      <c r="N27" s="68">
        <v>199.737199623682</v>
      </c>
      <c r="O27" s="45"/>
      <c r="P27" s="69">
        <v>203.731399418173</v>
      </c>
      <c r="Q27" s="68">
        <v>175.313342631334</v>
      </c>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67" ht="12.75">
      <c r="A28" s="45"/>
      <c r="B28" s="59">
        <v>2019</v>
      </c>
      <c r="C28" s="70">
        <v>118.949037679587</v>
      </c>
      <c r="D28" s="70">
        <v>129.21968787515</v>
      </c>
      <c r="E28" s="70">
        <v>183.350134740803</v>
      </c>
      <c r="F28" s="70">
        <v>215.740698632394</v>
      </c>
      <c r="G28" s="70">
        <v>232.958748584822</v>
      </c>
      <c r="H28" s="70"/>
      <c r="I28" s="70"/>
      <c r="J28" s="70"/>
      <c r="K28" s="70"/>
      <c r="L28" s="70"/>
      <c r="M28" s="70"/>
      <c r="N28" s="71"/>
      <c r="O28" s="45"/>
      <c r="P28" s="72"/>
      <c r="Q28" s="71">
        <v>176.71104483866</v>
      </c>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row>
    <row r="29" spans="1:67" ht="12.75">
      <c r="A29" s="45"/>
      <c r="B29" s="76" t="s">
        <v>29</v>
      </c>
      <c r="C29" s="74">
        <v>113.54765108781</v>
      </c>
      <c r="D29" s="74">
        <v>120.468611686599</v>
      </c>
      <c r="E29" s="74">
        <v>174.033257490377</v>
      </c>
      <c r="F29" s="74">
        <v>200.085964623159</v>
      </c>
      <c r="G29" s="74">
        <v>223.403815892997</v>
      </c>
      <c r="H29" s="74">
        <v>217.777832715286</v>
      </c>
      <c r="I29" s="74">
        <v>203.647481957015</v>
      </c>
      <c r="J29" s="74">
        <v>192.010446987519</v>
      </c>
      <c r="K29" s="74">
        <v>243.69005356407</v>
      </c>
      <c r="L29" s="74">
        <v>247.866047290561</v>
      </c>
      <c r="M29" s="74">
        <v>199.843748226346</v>
      </c>
      <c r="N29" s="75">
        <v>184.6910739689</v>
      </c>
      <c r="O29" s="45"/>
      <c r="P29" s="73">
        <v>193.72521865096</v>
      </c>
      <c r="Q29" s="75">
        <v>167.349832953023</v>
      </c>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row>
    <row r="30" spans="1:67" ht="12.7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row>
    <row r="31" spans="1:67" ht="12.7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row>
    <row r="32" spans="1:67" ht="12.75">
      <c r="A32" s="45"/>
      <c r="B32" s="49" t="s">
        <v>32</v>
      </c>
      <c r="C32" s="50"/>
      <c r="D32" s="50"/>
      <c r="E32" s="50"/>
      <c r="F32" s="50"/>
      <c r="G32" s="50"/>
      <c r="H32" s="50"/>
      <c r="I32" s="50"/>
      <c r="J32" s="50"/>
      <c r="K32" s="50"/>
      <c r="L32" s="50"/>
      <c r="M32" s="50"/>
      <c r="N32" s="50"/>
      <c r="O32" s="50"/>
      <c r="P32" s="50"/>
      <c r="Q32" s="51"/>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row>
    <row r="33" spans="1:67" ht="12.75">
      <c r="A33" s="45"/>
      <c r="B33" s="52"/>
      <c r="C33" s="53" t="s">
        <v>15</v>
      </c>
      <c r="D33" s="53" t="s">
        <v>16</v>
      </c>
      <c r="E33" s="53" t="s">
        <v>17</v>
      </c>
      <c r="F33" s="53" t="s">
        <v>18</v>
      </c>
      <c r="G33" s="53" t="s">
        <v>19</v>
      </c>
      <c r="H33" s="53" t="s">
        <v>20</v>
      </c>
      <c r="I33" s="53" t="s">
        <v>21</v>
      </c>
      <c r="J33" s="53" t="s">
        <v>22</v>
      </c>
      <c r="K33" s="53" t="s">
        <v>23</v>
      </c>
      <c r="L33" s="53" t="s">
        <v>24</v>
      </c>
      <c r="M33" s="53" t="s">
        <v>25</v>
      </c>
      <c r="N33" s="54" t="s">
        <v>26</v>
      </c>
      <c r="O33" s="45"/>
      <c r="P33" s="52" t="s">
        <v>27</v>
      </c>
      <c r="Q33" s="54" t="s">
        <v>28</v>
      </c>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row>
    <row r="34" spans="1:67" ht="12.75">
      <c r="A34" s="45"/>
      <c r="B34" s="55">
        <v>2016</v>
      </c>
      <c r="C34" s="77"/>
      <c r="D34" s="77"/>
      <c r="E34" s="77"/>
      <c r="F34" s="77"/>
      <c r="G34" s="77"/>
      <c r="H34" s="77"/>
      <c r="I34" s="77"/>
      <c r="J34" s="77"/>
      <c r="K34" s="77"/>
      <c r="L34" s="77"/>
      <c r="M34" s="77">
        <v>54840</v>
      </c>
      <c r="N34" s="78">
        <v>56668</v>
      </c>
      <c r="O34" s="45"/>
      <c r="P34" s="79"/>
      <c r="Q34" s="78"/>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row>
    <row r="35" spans="1:67" ht="12.75">
      <c r="A35" s="45"/>
      <c r="B35" s="59">
        <v>2017</v>
      </c>
      <c r="C35" s="80">
        <v>56668</v>
      </c>
      <c r="D35" s="80">
        <v>56616</v>
      </c>
      <c r="E35" s="80">
        <v>62682</v>
      </c>
      <c r="F35" s="80">
        <v>60660</v>
      </c>
      <c r="G35" s="80">
        <v>62682</v>
      </c>
      <c r="H35" s="80">
        <v>60660</v>
      </c>
      <c r="I35" s="80">
        <v>62682</v>
      </c>
      <c r="J35" s="80">
        <v>62682</v>
      </c>
      <c r="K35" s="80">
        <v>60660</v>
      </c>
      <c r="L35" s="80">
        <v>62682</v>
      </c>
      <c r="M35" s="80">
        <v>60660</v>
      </c>
      <c r="N35" s="81">
        <v>62682</v>
      </c>
      <c r="O35" s="45"/>
      <c r="P35" s="82">
        <v>732016</v>
      </c>
      <c r="Q35" s="81">
        <v>299308</v>
      </c>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row>
    <row r="36" spans="1:67" ht="12.75">
      <c r="A36" s="45"/>
      <c r="B36" s="55">
        <v>2018</v>
      </c>
      <c r="C36" s="77">
        <v>62682</v>
      </c>
      <c r="D36" s="77">
        <v>56644</v>
      </c>
      <c r="E36" s="77">
        <v>62713</v>
      </c>
      <c r="F36" s="77">
        <v>60690</v>
      </c>
      <c r="G36" s="77">
        <v>62713</v>
      </c>
      <c r="H36" s="77">
        <v>60690</v>
      </c>
      <c r="I36" s="77">
        <v>62713</v>
      </c>
      <c r="J36" s="77">
        <v>62713</v>
      </c>
      <c r="K36" s="77">
        <v>60690</v>
      </c>
      <c r="L36" s="77">
        <v>62713</v>
      </c>
      <c r="M36" s="77">
        <v>60690</v>
      </c>
      <c r="N36" s="78">
        <v>62713</v>
      </c>
      <c r="O36" s="45"/>
      <c r="P36" s="79">
        <v>738364</v>
      </c>
      <c r="Q36" s="78">
        <v>305442</v>
      </c>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row>
    <row r="37" spans="1:67" ht="12.75">
      <c r="A37" s="45"/>
      <c r="B37" s="59">
        <v>2019</v>
      </c>
      <c r="C37" s="80">
        <v>62713</v>
      </c>
      <c r="D37" s="80">
        <v>56644</v>
      </c>
      <c r="E37" s="80">
        <v>62713</v>
      </c>
      <c r="F37" s="80">
        <v>60690</v>
      </c>
      <c r="G37" s="80">
        <v>62713</v>
      </c>
      <c r="H37" s="80"/>
      <c r="I37" s="80"/>
      <c r="J37" s="80"/>
      <c r="K37" s="80"/>
      <c r="L37" s="80"/>
      <c r="M37" s="80"/>
      <c r="N37" s="81"/>
      <c r="O37" s="45"/>
      <c r="P37" s="82"/>
      <c r="Q37" s="81">
        <v>305473</v>
      </c>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row>
    <row r="38" spans="1:67" ht="12.75">
      <c r="A38" s="45"/>
      <c r="B38" s="86" t="s">
        <v>29</v>
      </c>
      <c r="C38" s="84">
        <v>60687.6666666666</v>
      </c>
      <c r="D38" s="84">
        <v>56634.6666666666</v>
      </c>
      <c r="E38" s="84">
        <v>62702.6666666666</v>
      </c>
      <c r="F38" s="84">
        <v>60680</v>
      </c>
      <c r="G38" s="84">
        <v>62702.6666666666</v>
      </c>
      <c r="H38" s="84">
        <v>60675</v>
      </c>
      <c r="I38" s="84">
        <v>62697.5</v>
      </c>
      <c r="J38" s="84">
        <v>62697.5</v>
      </c>
      <c r="K38" s="84">
        <v>60675</v>
      </c>
      <c r="L38" s="84">
        <v>62697.5</v>
      </c>
      <c r="M38" s="84">
        <v>58730</v>
      </c>
      <c r="N38" s="85">
        <v>60687.6666666666</v>
      </c>
      <c r="O38" s="45"/>
      <c r="P38" s="83">
        <v>735190</v>
      </c>
      <c r="Q38" s="85">
        <v>303407.666666666</v>
      </c>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row>
    <row r="39" spans="1:67"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row>
    <row r="40" spans="1:67"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row>
    <row r="41" spans="1:67" ht="12.75">
      <c r="A41" s="45"/>
      <c r="B41" s="49" t="s">
        <v>33</v>
      </c>
      <c r="C41" s="50"/>
      <c r="D41" s="50"/>
      <c r="E41" s="50"/>
      <c r="F41" s="50"/>
      <c r="G41" s="50"/>
      <c r="H41" s="50"/>
      <c r="I41" s="50"/>
      <c r="J41" s="50"/>
      <c r="K41" s="50"/>
      <c r="L41" s="50"/>
      <c r="M41" s="50"/>
      <c r="N41" s="50"/>
      <c r="O41" s="50"/>
      <c r="P41" s="50"/>
      <c r="Q41" s="51"/>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row>
    <row r="42" spans="1:67" ht="12.75">
      <c r="A42" s="45"/>
      <c r="B42" s="52"/>
      <c r="C42" s="53" t="s">
        <v>15</v>
      </c>
      <c r="D42" s="53" t="s">
        <v>16</v>
      </c>
      <c r="E42" s="53" t="s">
        <v>17</v>
      </c>
      <c r="F42" s="53" t="s">
        <v>18</v>
      </c>
      <c r="G42" s="53" t="s">
        <v>19</v>
      </c>
      <c r="H42" s="53" t="s">
        <v>20</v>
      </c>
      <c r="I42" s="53" t="s">
        <v>21</v>
      </c>
      <c r="J42" s="53" t="s">
        <v>22</v>
      </c>
      <c r="K42" s="53" t="s">
        <v>23</v>
      </c>
      <c r="L42" s="53" t="s">
        <v>24</v>
      </c>
      <c r="M42" s="53" t="s">
        <v>25</v>
      </c>
      <c r="N42" s="54" t="s">
        <v>26</v>
      </c>
      <c r="O42" s="45"/>
      <c r="P42" s="52" t="s">
        <v>27</v>
      </c>
      <c r="Q42" s="54" t="s">
        <v>28</v>
      </c>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row>
    <row r="43" spans="1:67" ht="12.75">
      <c r="A43" s="45"/>
      <c r="B43" s="55">
        <v>2016</v>
      </c>
      <c r="C43" s="77"/>
      <c r="D43" s="77"/>
      <c r="E43" s="77"/>
      <c r="F43" s="77"/>
      <c r="G43" s="77"/>
      <c r="H43" s="77"/>
      <c r="I43" s="77"/>
      <c r="J43" s="77"/>
      <c r="K43" s="77"/>
      <c r="L43" s="77"/>
      <c r="M43" s="77">
        <v>45571</v>
      </c>
      <c r="N43" s="78">
        <v>44733.9999999999</v>
      </c>
      <c r="O43" s="45"/>
      <c r="P43" s="79"/>
      <c r="Q43" s="78"/>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row>
    <row r="44" spans="1:67" ht="12.75">
      <c r="A44" s="45"/>
      <c r="B44" s="59">
        <v>2017</v>
      </c>
      <c r="C44" s="80">
        <v>35310.9999999999</v>
      </c>
      <c r="D44" s="80">
        <v>37173</v>
      </c>
      <c r="E44" s="80">
        <v>49447</v>
      </c>
      <c r="F44" s="80">
        <v>51005.9999999999</v>
      </c>
      <c r="G44" s="80">
        <v>54717.9999999999</v>
      </c>
      <c r="H44" s="80">
        <v>54654.9999999999</v>
      </c>
      <c r="I44" s="80">
        <v>55789</v>
      </c>
      <c r="J44" s="80">
        <v>53885.9999999999</v>
      </c>
      <c r="K44" s="80">
        <v>55160</v>
      </c>
      <c r="L44" s="80">
        <v>55168.9999999999</v>
      </c>
      <c r="M44" s="80">
        <v>52451</v>
      </c>
      <c r="N44" s="81">
        <v>52580.9999999999</v>
      </c>
      <c r="O44" s="45"/>
      <c r="P44" s="82">
        <v>607346</v>
      </c>
      <c r="Q44" s="81">
        <v>227655</v>
      </c>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row>
    <row r="45" spans="1:67" ht="12.75">
      <c r="A45" s="45"/>
      <c r="B45" s="55">
        <v>2018</v>
      </c>
      <c r="C45" s="77">
        <v>44815</v>
      </c>
      <c r="D45" s="77">
        <v>40995</v>
      </c>
      <c r="E45" s="77">
        <v>52367</v>
      </c>
      <c r="F45" s="77">
        <v>53006</v>
      </c>
      <c r="G45" s="77">
        <v>56513</v>
      </c>
      <c r="H45" s="77">
        <v>55317</v>
      </c>
      <c r="I45" s="77">
        <v>56147</v>
      </c>
      <c r="J45" s="77">
        <v>54394.9999999999</v>
      </c>
      <c r="K45" s="77">
        <v>53958.9999999999</v>
      </c>
      <c r="L45" s="77">
        <v>58615.9999999999</v>
      </c>
      <c r="M45" s="77">
        <v>52279</v>
      </c>
      <c r="N45" s="78">
        <v>52287</v>
      </c>
      <c r="O45" s="45"/>
      <c r="P45" s="79">
        <v>630696</v>
      </c>
      <c r="Q45" s="78">
        <v>247696</v>
      </c>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row>
    <row r="46" spans="1:67" ht="12.75">
      <c r="A46" s="45"/>
      <c r="B46" s="59">
        <v>2019</v>
      </c>
      <c r="C46" s="80">
        <v>41480</v>
      </c>
      <c r="D46" s="80">
        <v>39510</v>
      </c>
      <c r="E46" s="80">
        <v>51467</v>
      </c>
      <c r="F46" s="80">
        <v>53560</v>
      </c>
      <c r="G46" s="80">
        <v>56026</v>
      </c>
      <c r="H46" s="80"/>
      <c r="I46" s="80"/>
      <c r="J46" s="80"/>
      <c r="K46" s="80"/>
      <c r="L46" s="80"/>
      <c r="M46" s="80"/>
      <c r="N46" s="81"/>
      <c r="O46" s="45"/>
      <c r="P46" s="82"/>
      <c r="Q46" s="81">
        <v>242043</v>
      </c>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1:67" ht="12.75">
      <c r="A47" s="45"/>
      <c r="B47" s="86" t="s">
        <v>29</v>
      </c>
      <c r="C47" s="84">
        <v>40535.3333333333</v>
      </c>
      <c r="D47" s="84">
        <v>39226</v>
      </c>
      <c r="E47" s="84">
        <v>51093.6666666666</v>
      </c>
      <c r="F47" s="84">
        <v>52524</v>
      </c>
      <c r="G47" s="84">
        <v>55752.3333333333</v>
      </c>
      <c r="H47" s="84">
        <v>54986</v>
      </c>
      <c r="I47" s="84">
        <v>55968</v>
      </c>
      <c r="J47" s="84">
        <v>54140.5</v>
      </c>
      <c r="K47" s="84">
        <v>54559.5</v>
      </c>
      <c r="L47" s="84">
        <v>56892.5</v>
      </c>
      <c r="M47" s="84">
        <v>50100.3333333333</v>
      </c>
      <c r="N47" s="85">
        <v>49867.3333333333</v>
      </c>
      <c r="O47" s="45"/>
      <c r="P47" s="83">
        <v>619021</v>
      </c>
      <c r="Q47" s="85">
        <v>239131.333333333</v>
      </c>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1:67"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row>
    <row r="49" spans="1:67"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row>
    <row r="50" spans="1:67" ht="12.75">
      <c r="A50" s="45"/>
      <c r="B50" s="49" t="s">
        <v>34</v>
      </c>
      <c r="C50" s="50"/>
      <c r="D50" s="50"/>
      <c r="E50" s="50"/>
      <c r="F50" s="50"/>
      <c r="G50" s="50"/>
      <c r="H50" s="50"/>
      <c r="I50" s="50"/>
      <c r="J50" s="50"/>
      <c r="K50" s="50"/>
      <c r="L50" s="50"/>
      <c r="M50" s="50"/>
      <c r="N50" s="50"/>
      <c r="O50" s="50"/>
      <c r="P50" s="50"/>
      <c r="Q50" s="51"/>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row>
    <row r="51" spans="1:67" ht="12.75">
      <c r="A51" s="45"/>
      <c r="B51" s="52"/>
      <c r="C51" s="53" t="s">
        <v>15</v>
      </c>
      <c r="D51" s="53" t="s">
        <v>16</v>
      </c>
      <c r="E51" s="53" t="s">
        <v>17</v>
      </c>
      <c r="F51" s="53" t="s">
        <v>18</v>
      </c>
      <c r="G51" s="53" t="s">
        <v>19</v>
      </c>
      <c r="H51" s="53" t="s">
        <v>20</v>
      </c>
      <c r="I51" s="53" t="s">
        <v>21</v>
      </c>
      <c r="J51" s="53" t="s">
        <v>22</v>
      </c>
      <c r="K51" s="53" t="s">
        <v>23</v>
      </c>
      <c r="L51" s="53" t="s">
        <v>24</v>
      </c>
      <c r="M51" s="53" t="s">
        <v>25</v>
      </c>
      <c r="N51" s="54" t="s">
        <v>26</v>
      </c>
      <c r="O51" s="45"/>
      <c r="P51" s="52" t="s">
        <v>27</v>
      </c>
      <c r="Q51" s="54" t="s">
        <v>28</v>
      </c>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row>
    <row r="52" spans="1:67" ht="12.75">
      <c r="A52" s="45"/>
      <c r="B52" s="55">
        <v>2016</v>
      </c>
      <c r="C52" s="77"/>
      <c r="D52" s="77"/>
      <c r="E52" s="77"/>
      <c r="F52" s="77"/>
      <c r="G52" s="77"/>
      <c r="H52" s="77"/>
      <c r="I52" s="77"/>
      <c r="J52" s="77"/>
      <c r="K52" s="77"/>
      <c r="L52" s="77"/>
      <c r="M52" s="77">
        <v>9941355</v>
      </c>
      <c r="N52" s="78">
        <v>9083870</v>
      </c>
      <c r="O52" s="45"/>
      <c r="P52" s="79"/>
      <c r="Q52" s="78"/>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row>
    <row r="53" spans="1:67" ht="12.75">
      <c r="A53" s="45"/>
      <c r="B53" s="59">
        <v>2017</v>
      </c>
      <c r="C53" s="80">
        <v>5347355</v>
      </c>
      <c r="D53" s="80">
        <v>5827042.99999999</v>
      </c>
      <c r="E53" s="80">
        <v>9902639</v>
      </c>
      <c r="F53" s="80">
        <v>10987963</v>
      </c>
      <c r="G53" s="80">
        <v>12732156</v>
      </c>
      <c r="H53" s="80">
        <v>12366392</v>
      </c>
      <c r="I53" s="80">
        <v>12123342</v>
      </c>
      <c r="J53" s="80">
        <v>11408763</v>
      </c>
      <c r="K53" s="80">
        <v>14720029</v>
      </c>
      <c r="L53" s="80">
        <v>14488354</v>
      </c>
      <c r="M53" s="80">
        <v>12502298</v>
      </c>
      <c r="N53" s="81">
        <v>12015422</v>
      </c>
      <c r="O53" s="45"/>
      <c r="P53" s="82">
        <v>134421756</v>
      </c>
      <c r="Q53" s="81">
        <v>44797156</v>
      </c>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row>
    <row r="54" spans="1:67" ht="12.75">
      <c r="A54" s="45"/>
      <c r="B54" s="55">
        <v>2018</v>
      </c>
      <c r="C54" s="77">
        <v>7865819.99999999</v>
      </c>
      <c r="D54" s="77">
        <v>7321535.99999999</v>
      </c>
      <c r="E54" s="77">
        <v>11335972</v>
      </c>
      <c r="F54" s="77">
        <v>12342383</v>
      </c>
      <c r="G54" s="77">
        <v>14682347</v>
      </c>
      <c r="H54" s="77">
        <v>14060948</v>
      </c>
      <c r="I54" s="77">
        <v>13413034</v>
      </c>
      <c r="J54" s="77">
        <v>12668387</v>
      </c>
      <c r="K54" s="77">
        <v>14851759</v>
      </c>
      <c r="L54" s="77">
        <v>16592809</v>
      </c>
      <c r="M54" s="77">
        <v>12766817</v>
      </c>
      <c r="N54" s="78">
        <v>12526119</v>
      </c>
      <c r="O54" s="45"/>
      <c r="P54" s="79">
        <v>150427931</v>
      </c>
      <c r="Q54" s="78">
        <v>53548058</v>
      </c>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row>
    <row r="55" spans="1:67" ht="12.75">
      <c r="A55" s="45"/>
      <c r="B55" s="59">
        <v>2019</v>
      </c>
      <c r="C55" s="80">
        <v>7459650.99999999</v>
      </c>
      <c r="D55" s="80">
        <v>7319519.99999999</v>
      </c>
      <c r="E55" s="80">
        <v>11498437</v>
      </c>
      <c r="F55" s="80">
        <v>13093303</v>
      </c>
      <c r="G55" s="80">
        <v>14609542</v>
      </c>
      <c r="H55" s="80"/>
      <c r="I55" s="80"/>
      <c r="J55" s="80"/>
      <c r="K55" s="80"/>
      <c r="L55" s="80"/>
      <c r="M55" s="80"/>
      <c r="N55" s="81"/>
      <c r="O55" s="45"/>
      <c r="P55" s="82"/>
      <c r="Q55" s="81">
        <v>53980453</v>
      </c>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row>
    <row r="56" spans="1:67" ht="12.75">
      <c r="A56" s="45"/>
      <c r="B56" s="86" t="s">
        <v>29</v>
      </c>
      <c r="C56" s="84">
        <v>6890942</v>
      </c>
      <c r="D56" s="84">
        <v>6822699.66666666</v>
      </c>
      <c r="E56" s="84">
        <v>10912349.3333333</v>
      </c>
      <c r="F56" s="84">
        <v>12141216.3333333</v>
      </c>
      <c r="G56" s="84">
        <v>14008015</v>
      </c>
      <c r="H56" s="84">
        <v>13213670</v>
      </c>
      <c r="I56" s="84">
        <v>12768188</v>
      </c>
      <c r="J56" s="84">
        <v>12038575</v>
      </c>
      <c r="K56" s="84">
        <v>14785894</v>
      </c>
      <c r="L56" s="84">
        <v>15540581.5</v>
      </c>
      <c r="M56" s="84">
        <v>11736823.3333333</v>
      </c>
      <c r="N56" s="85">
        <v>11208470.3333333</v>
      </c>
      <c r="O56" s="45"/>
      <c r="P56" s="83">
        <v>142424843.5</v>
      </c>
      <c r="Q56" s="85">
        <v>50775222.3333333</v>
      </c>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row>
    <row r="57" spans="1:67"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row>
    <row r="58" spans="1:67" ht="49.5" customHeight="1">
      <c r="A58" s="45"/>
      <c r="B58" s="87" t="s">
        <v>10</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row>
    <row r="59" spans="1:67"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row>
    <row r="60" spans="1:67"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row>
    <row r="61" spans="1:67"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row>
    <row r="62" spans="1:67"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row>
    <row r="63" spans="1:67"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row>
    <row r="64" spans="1:67"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row>
    <row r="65" spans="1:67"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row>
    <row r="66" spans="1:67"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row>
    <row r="67" spans="1:67"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row>
    <row r="68" spans="1:67"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row>
    <row r="69" spans="1:67"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row>
    <row r="70" spans="1:67"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row>
    <row r="71" spans="1:67"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row>
    <row r="72" spans="1:67"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row>
    <row r="73" spans="1:67"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row>
    <row r="74" spans="1:67"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row>
    <row r="75" spans="1:67"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row>
    <row r="76" spans="1:67"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row>
    <row r="77" spans="1:67"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row>
    <row r="78" spans="1:67"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row>
    <row r="79" spans="1:67"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row>
    <row r="80" spans="1:67"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row>
    <row r="81" spans="1:67"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row>
    <row r="82" spans="1:67"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row>
    <row r="83" spans="1:67"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row>
    <row r="84" spans="1:67"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row>
    <row r="85" spans="1:67"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row>
    <row r="86" spans="1:67"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row>
    <row r="87" spans="1:67"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row>
    <row r="88" spans="1:67"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row>
    <row r="89" spans="1:67"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row>
    <row r="90" spans="1:67"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row>
    <row r="91" spans="1:67"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row>
    <row r="92" spans="1:67"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row>
    <row r="93" spans="1:67"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row>
    <row r="94" spans="1:67"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row>
    <row r="95" spans="1:67"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row>
    <row r="96" spans="1:67"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row>
    <row r="97" spans="1:67"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row>
    <row r="98" spans="1:67"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row>
    <row r="99" spans="1:67"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row>
    <row r="100" spans="1:67"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row>
  </sheetData>
  <mergeCells count="1">
    <mergeCell ref="B58:Q58"/>
  </mergeCells>
  <printOptions/>
  <pageMargins left="0" right="0" top="0" bottom="0" header="0.5" footer="0.5"/>
  <pageSetup fitToHeight="0"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BO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4.8515625" style="0" customWidth="1"/>
    <col min="2" max="2" width="6.7109375" style="0" customWidth="1"/>
    <col min="3" max="14" width="14.7109375" style="0" customWidth="1"/>
    <col min="15" max="15" width="1.57421875" style="0" customWidth="1"/>
    <col min="16" max="17" width="14.7109375" style="0" customWidth="1"/>
    <col min="18" max="18" width="4.7109375" style="0" customWidth="1"/>
    <col min="19" max="67" width="9.140625" style="0" customWidth="1"/>
  </cols>
  <sheetData>
    <row r="1" spans="1:67" ht="30" customHeight="1">
      <c r="A1" s="45"/>
      <c r="B1" s="46" t="s">
        <v>35</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row>
    <row r="2" spans="1:67" ht="21" customHeight="1">
      <c r="A2" s="45"/>
      <c r="B2" s="47" t="s">
        <v>12</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row>
    <row r="3" spans="1:67" ht="16.5" customHeight="1">
      <c r="A3" s="45"/>
      <c r="B3" s="47" t="s">
        <v>13</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row>
    <row r="4" spans="1:67" ht="10.5" customHeight="1">
      <c r="A4" s="48"/>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row>
    <row r="5" spans="1:67" ht="12.75">
      <c r="A5" s="45"/>
      <c r="B5" s="49" t="s">
        <v>36</v>
      </c>
      <c r="C5" s="50"/>
      <c r="D5" s="50"/>
      <c r="E5" s="50"/>
      <c r="F5" s="50"/>
      <c r="G5" s="50"/>
      <c r="H5" s="50"/>
      <c r="I5" s="50"/>
      <c r="J5" s="50"/>
      <c r="K5" s="50"/>
      <c r="L5" s="50"/>
      <c r="M5" s="50"/>
      <c r="N5" s="50"/>
      <c r="O5" s="50"/>
      <c r="P5" s="50"/>
      <c r="Q5" s="51"/>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row>
    <row r="6" spans="1:67" ht="12.75">
      <c r="A6" s="45"/>
      <c r="B6" s="52"/>
      <c r="C6" s="53" t="s">
        <v>15</v>
      </c>
      <c r="D6" s="53" t="s">
        <v>16</v>
      </c>
      <c r="E6" s="53" t="s">
        <v>17</v>
      </c>
      <c r="F6" s="53" t="s">
        <v>18</v>
      </c>
      <c r="G6" s="53" t="s">
        <v>19</v>
      </c>
      <c r="H6" s="53" t="s">
        <v>20</v>
      </c>
      <c r="I6" s="53" t="s">
        <v>21</v>
      </c>
      <c r="J6" s="53" t="s">
        <v>22</v>
      </c>
      <c r="K6" s="53" t="s">
        <v>23</v>
      </c>
      <c r="L6" s="53" t="s">
        <v>24</v>
      </c>
      <c r="M6" s="53" t="s">
        <v>25</v>
      </c>
      <c r="N6" s="54" t="s">
        <v>26</v>
      </c>
      <c r="O6" s="45"/>
      <c r="P6" s="52" t="s">
        <v>27</v>
      </c>
      <c r="Q6" s="54" t="s">
        <v>28</v>
      </c>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row>
    <row r="7" spans="1:67" ht="12.75">
      <c r="A7" s="45"/>
      <c r="B7" s="55">
        <v>2017</v>
      </c>
      <c r="C7" s="56"/>
      <c r="D7" s="56"/>
      <c r="E7" s="56"/>
      <c r="F7" s="56"/>
      <c r="G7" s="56"/>
      <c r="H7" s="56"/>
      <c r="I7" s="56"/>
      <c r="J7" s="56"/>
      <c r="K7" s="56"/>
      <c r="L7" s="56"/>
      <c r="M7" s="56">
        <v>4.05435320209129</v>
      </c>
      <c r="N7" s="57">
        <v>6.2639971800338</v>
      </c>
      <c r="O7" s="45"/>
      <c r="P7" s="58"/>
      <c r="Q7" s="57"/>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row>
    <row r="8" spans="1:67" ht="12.75">
      <c r="A8" s="45"/>
      <c r="B8" s="59">
        <v>2018</v>
      </c>
      <c r="C8" s="60">
        <v>14.7383034587591</v>
      </c>
      <c r="D8" s="60">
        <v>10.2271421227109</v>
      </c>
      <c r="E8" s="60">
        <v>5.85296213491457</v>
      </c>
      <c r="F8" s="60">
        <v>3.86973751975793</v>
      </c>
      <c r="G8" s="60">
        <v>3.22940303979292</v>
      </c>
      <c r="H8" s="60">
        <v>1.16120383588006</v>
      </c>
      <c r="I8" s="60">
        <v>0.591954820377645</v>
      </c>
      <c r="J8" s="60">
        <v>0.89468825905494</v>
      </c>
      <c r="K8" s="60">
        <v>-2.22565765631424</v>
      </c>
      <c r="L8" s="60">
        <v>6.19555404318373</v>
      </c>
      <c r="M8" s="60">
        <v>-0.377194549953187</v>
      </c>
      <c r="N8" s="61">
        <v>-0.608292478117442</v>
      </c>
      <c r="O8" s="45"/>
      <c r="P8" s="62">
        <v>2.95180396507023</v>
      </c>
      <c r="Q8" s="61">
        <v>6.6182059161395</v>
      </c>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row>
    <row r="9" spans="1:67" ht="12.75">
      <c r="A9" s="45"/>
      <c r="B9" s="55">
        <v>2019</v>
      </c>
      <c r="C9" s="56">
        <v>-7.4874577745859</v>
      </c>
      <c r="D9" s="56">
        <v>-3.62239297475301</v>
      </c>
      <c r="E9" s="56">
        <v>-1.71863960127561</v>
      </c>
      <c r="F9" s="56">
        <v>1.04516469833603</v>
      </c>
      <c r="G9" s="56">
        <v>-0.861748624210358</v>
      </c>
      <c r="H9" s="56"/>
      <c r="I9" s="56"/>
      <c r="J9" s="56"/>
      <c r="K9" s="56"/>
      <c r="L9" s="56"/>
      <c r="M9" s="56"/>
      <c r="N9" s="57"/>
      <c r="O9" s="45"/>
      <c r="P9" s="58"/>
      <c r="Q9" s="57">
        <v>-2.29214965079015</v>
      </c>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row>
    <row r="10" spans="1:67" ht="12.75">
      <c r="A10" s="45"/>
      <c r="B10" s="52" t="s">
        <v>29</v>
      </c>
      <c r="C10" s="64">
        <v>3.62542284208663</v>
      </c>
      <c r="D10" s="64">
        <v>3.30237457397895</v>
      </c>
      <c r="E10" s="64">
        <v>2.06716126681948</v>
      </c>
      <c r="F10" s="64">
        <v>2.45745110904698</v>
      </c>
      <c r="G10" s="64">
        <v>1.18382720779128</v>
      </c>
      <c r="H10" s="64">
        <v>1.16120383588006</v>
      </c>
      <c r="I10" s="64">
        <v>0.591954820377645</v>
      </c>
      <c r="J10" s="64">
        <v>0.89468825905494</v>
      </c>
      <c r="K10" s="64">
        <v>-2.22565765631424</v>
      </c>
      <c r="L10" s="64">
        <v>6.19555404318373</v>
      </c>
      <c r="M10" s="64">
        <v>1.83857932606905</v>
      </c>
      <c r="N10" s="65">
        <v>2.82785235095817</v>
      </c>
      <c r="O10" s="45"/>
      <c r="P10" s="63">
        <v>2.95180396507023</v>
      </c>
      <c r="Q10" s="65">
        <v>2.16302813267467</v>
      </c>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row>
    <row r="11" spans="1:67" ht="12.7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row>
    <row r="12" spans="1:67" ht="12.7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row>
    <row r="13" spans="1:67" ht="12.75">
      <c r="A13" s="45"/>
      <c r="B13" s="49" t="s">
        <v>37</v>
      </c>
      <c r="C13" s="50"/>
      <c r="D13" s="50"/>
      <c r="E13" s="50"/>
      <c r="F13" s="50"/>
      <c r="G13" s="50"/>
      <c r="H13" s="50"/>
      <c r="I13" s="50"/>
      <c r="J13" s="50"/>
      <c r="K13" s="50"/>
      <c r="L13" s="50"/>
      <c r="M13" s="50"/>
      <c r="N13" s="50"/>
      <c r="O13" s="50"/>
      <c r="P13" s="50"/>
      <c r="Q13" s="51"/>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row>
    <row r="14" spans="1:67" ht="12.75">
      <c r="A14" s="45"/>
      <c r="B14" s="52"/>
      <c r="C14" s="53" t="s">
        <v>15</v>
      </c>
      <c r="D14" s="53" t="s">
        <v>16</v>
      </c>
      <c r="E14" s="53" t="s">
        <v>17</v>
      </c>
      <c r="F14" s="53" t="s">
        <v>18</v>
      </c>
      <c r="G14" s="53" t="s">
        <v>19</v>
      </c>
      <c r="H14" s="53" t="s">
        <v>20</v>
      </c>
      <c r="I14" s="53" t="s">
        <v>21</v>
      </c>
      <c r="J14" s="53" t="s">
        <v>22</v>
      </c>
      <c r="K14" s="53" t="s">
        <v>23</v>
      </c>
      <c r="L14" s="53" t="s">
        <v>24</v>
      </c>
      <c r="M14" s="53" t="s">
        <v>25</v>
      </c>
      <c r="N14" s="54" t="s">
        <v>26</v>
      </c>
      <c r="O14" s="45"/>
      <c r="P14" s="52" t="s">
        <v>27</v>
      </c>
      <c r="Q14" s="54" t="s">
        <v>28</v>
      </c>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row>
    <row r="15" spans="1:67" ht="12.75">
      <c r="A15" s="45"/>
      <c r="B15" s="55">
        <v>2017</v>
      </c>
      <c r="C15" s="56"/>
      <c r="D15" s="56"/>
      <c r="E15" s="56"/>
      <c r="F15" s="56"/>
      <c r="G15" s="56"/>
      <c r="H15" s="56"/>
      <c r="I15" s="56"/>
      <c r="J15" s="56"/>
      <c r="K15" s="56"/>
      <c r="L15" s="56"/>
      <c r="M15" s="56">
        <v>9.26449177157189</v>
      </c>
      <c r="N15" s="57">
        <v>12.532252020756</v>
      </c>
      <c r="O15" s="45"/>
      <c r="P15" s="58"/>
      <c r="Q15" s="57"/>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row>
    <row r="16" spans="1:67" ht="12.75">
      <c r="A16" s="45"/>
      <c r="B16" s="59">
        <v>2018</v>
      </c>
      <c r="C16" s="60">
        <v>15.9021795526457</v>
      </c>
      <c r="D16" s="60">
        <v>13.9333061808672</v>
      </c>
      <c r="E16" s="60">
        <v>8.09113328695036</v>
      </c>
      <c r="F16" s="60">
        <v>8.08814535136422</v>
      </c>
      <c r="G16" s="60">
        <v>11.6542825645723</v>
      </c>
      <c r="H16" s="60">
        <v>12.3421866308583</v>
      </c>
      <c r="I16" s="60">
        <v>9.93264801038222</v>
      </c>
      <c r="J16" s="60">
        <v>10.0017841639282</v>
      </c>
      <c r="K16" s="60">
        <v>3.14058556596962</v>
      </c>
      <c r="L16" s="60">
        <v>7.7903293100887</v>
      </c>
      <c r="M16" s="60">
        <v>2.4517279808832</v>
      </c>
      <c r="N16" s="61">
        <v>4.83652608425624</v>
      </c>
      <c r="O16" s="45"/>
      <c r="P16" s="62">
        <v>7.76432592379763</v>
      </c>
      <c r="Q16" s="61">
        <v>9.86300703635595</v>
      </c>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row>
    <row r="17" spans="1:67" ht="12.75">
      <c r="A17" s="45"/>
      <c r="B17" s="55">
        <v>2019</v>
      </c>
      <c r="C17" s="56">
        <v>2.46113411059953</v>
      </c>
      <c r="D17" s="56">
        <v>3.7299720131918</v>
      </c>
      <c r="E17" s="56">
        <v>3.20693630623954</v>
      </c>
      <c r="F17" s="56">
        <v>4.98679142653477</v>
      </c>
      <c r="G17" s="56">
        <v>0.369061417425452</v>
      </c>
      <c r="H17" s="56"/>
      <c r="I17" s="56"/>
      <c r="J17" s="56"/>
      <c r="K17" s="56"/>
      <c r="L17" s="56"/>
      <c r="M17" s="56"/>
      <c r="N17" s="57"/>
      <c r="O17" s="45"/>
      <c r="P17" s="58"/>
      <c r="Q17" s="57">
        <v>3.16188422826257</v>
      </c>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row>
    <row r="18" spans="1:67" ht="12.75">
      <c r="A18" s="45"/>
      <c r="B18" s="52" t="s">
        <v>29</v>
      </c>
      <c r="C18" s="64">
        <v>9.18165683162266</v>
      </c>
      <c r="D18" s="64">
        <v>8.83163909702951</v>
      </c>
      <c r="E18" s="64">
        <v>5.64903479659495</v>
      </c>
      <c r="F18" s="64">
        <v>6.5374683889495</v>
      </c>
      <c r="G18" s="64">
        <v>6.01167199099889</v>
      </c>
      <c r="H18" s="64">
        <v>12.3421866308583</v>
      </c>
      <c r="I18" s="64">
        <v>9.93264801038222</v>
      </c>
      <c r="J18" s="64">
        <v>10.0017841639282</v>
      </c>
      <c r="K18" s="64">
        <v>3.14058556596962</v>
      </c>
      <c r="L18" s="64">
        <v>7.7903293100887</v>
      </c>
      <c r="M18" s="64">
        <v>5.85810987622755</v>
      </c>
      <c r="N18" s="65">
        <v>8.68438905250615</v>
      </c>
      <c r="O18" s="45"/>
      <c r="P18" s="63">
        <v>7.76432592379763</v>
      </c>
      <c r="Q18" s="65">
        <v>6.51244563230926</v>
      </c>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row>
    <row r="19" spans="1:67" ht="12.7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row>
    <row r="20" spans="1:67" ht="12.75">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row>
    <row r="21" spans="1:67" ht="12.75">
      <c r="A21" s="45"/>
      <c r="B21" s="49" t="s">
        <v>38</v>
      </c>
      <c r="C21" s="50"/>
      <c r="D21" s="50"/>
      <c r="E21" s="50"/>
      <c r="F21" s="50"/>
      <c r="G21" s="50"/>
      <c r="H21" s="50"/>
      <c r="I21" s="50"/>
      <c r="J21" s="50"/>
      <c r="K21" s="50"/>
      <c r="L21" s="50"/>
      <c r="M21" s="50"/>
      <c r="N21" s="50"/>
      <c r="O21" s="50"/>
      <c r="P21" s="50"/>
      <c r="Q21" s="51"/>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row>
    <row r="22" spans="1:67" ht="12.75">
      <c r="A22" s="45"/>
      <c r="B22" s="52"/>
      <c r="C22" s="53" t="s">
        <v>15</v>
      </c>
      <c r="D22" s="53" t="s">
        <v>16</v>
      </c>
      <c r="E22" s="53" t="s">
        <v>17</v>
      </c>
      <c r="F22" s="53" t="s">
        <v>18</v>
      </c>
      <c r="G22" s="53" t="s">
        <v>19</v>
      </c>
      <c r="H22" s="53" t="s">
        <v>20</v>
      </c>
      <c r="I22" s="53" t="s">
        <v>21</v>
      </c>
      <c r="J22" s="53" t="s">
        <v>22</v>
      </c>
      <c r="K22" s="53" t="s">
        <v>23</v>
      </c>
      <c r="L22" s="53" t="s">
        <v>24</v>
      </c>
      <c r="M22" s="53" t="s">
        <v>25</v>
      </c>
      <c r="N22" s="54" t="s">
        <v>26</v>
      </c>
      <c r="O22" s="45"/>
      <c r="P22" s="52" t="s">
        <v>27</v>
      </c>
      <c r="Q22" s="54" t="s">
        <v>28</v>
      </c>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row>
    <row r="23" spans="1:67" ht="12.75">
      <c r="A23" s="45"/>
      <c r="B23" s="55">
        <v>2017</v>
      </c>
      <c r="C23" s="56"/>
      <c r="D23" s="56"/>
      <c r="E23" s="56"/>
      <c r="F23" s="56"/>
      <c r="G23" s="56"/>
      <c r="H23" s="56"/>
      <c r="I23" s="56"/>
      <c r="J23" s="56"/>
      <c r="K23" s="56"/>
      <c r="L23" s="56"/>
      <c r="M23" s="56">
        <v>13.6944601924614</v>
      </c>
      <c r="N23" s="57">
        <v>19.5812691139647</v>
      </c>
      <c r="O23" s="45"/>
      <c r="P23" s="58"/>
      <c r="Q23" s="57"/>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row>
    <row r="24" spans="1:67" ht="12.75">
      <c r="A24" s="45"/>
      <c r="B24" s="59">
        <v>2018</v>
      </c>
      <c r="C24" s="60">
        <v>32.9841944904306</v>
      </c>
      <c r="D24" s="60">
        <v>25.5854273290878</v>
      </c>
      <c r="E24" s="60">
        <v>14.4176663894356</v>
      </c>
      <c r="F24" s="60">
        <v>12.2708728664364</v>
      </c>
      <c r="G24" s="60">
        <v>15.2600493597716</v>
      </c>
      <c r="H24" s="60">
        <v>13.6467084113274</v>
      </c>
      <c r="I24" s="60">
        <v>10.5833996194484</v>
      </c>
      <c r="J24" s="60">
        <v>10.9859572115938</v>
      </c>
      <c r="K24" s="60">
        <v>0.845029226553277</v>
      </c>
      <c r="L24" s="60">
        <v>14.4685374158209</v>
      </c>
      <c r="M24" s="60">
        <v>2.06528564660645</v>
      </c>
      <c r="N24" s="61">
        <v>4.19881338176608</v>
      </c>
      <c r="O24" s="45"/>
      <c r="P24" s="62">
        <v>10.9453175693475</v>
      </c>
      <c r="Q24" s="61">
        <v>17.1339670676848</v>
      </c>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row>
    <row r="25" spans="1:67" ht="12.75">
      <c r="A25" s="45"/>
      <c r="B25" s="55">
        <v>2019</v>
      </c>
      <c r="C25" s="56">
        <v>-5.21060004129343</v>
      </c>
      <c r="D25" s="56">
        <v>-0.0275352057273227</v>
      </c>
      <c r="E25" s="56">
        <v>1.43318102761721</v>
      </c>
      <c r="F25" s="56">
        <v>6.08407630844059</v>
      </c>
      <c r="G25" s="56">
        <v>-0.495867588472061</v>
      </c>
      <c r="H25" s="56"/>
      <c r="I25" s="56"/>
      <c r="J25" s="56"/>
      <c r="K25" s="56"/>
      <c r="L25" s="56"/>
      <c r="M25" s="56"/>
      <c r="N25" s="57"/>
      <c r="O25" s="45"/>
      <c r="P25" s="58"/>
      <c r="Q25" s="57">
        <v>0.797259459175908</v>
      </c>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row>
    <row r="26" spans="1:67" ht="12.75">
      <c r="A26" s="45"/>
      <c r="B26" s="52" t="s">
        <v>29</v>
      </c>
      <c r="C26" s="64">
        <v>13.8867972245686</v>
      </c>
      <c r="D26" s="64">
        <v>12.7789460616802</v>
      </c>
      <c r="E26" s="64">
        <v>7.92542370852641</v>
      </c>
      <c r="F26" s="64">
        <v>9.17747458743852</v>
      </c>
      <c r="G26" s="64">
        <v>7.38209088564978</v>
      </c>
      <c r="H26" s="64">
        <v>13.6467084113274</v>
      </c>
      <c r="I26" s="64">
        <v>10.5833996194484</v>
      </c>
      <c r="J26" s="64">
        <v>10.9859572115938</v>
      </c>
      <c r="K26" s="64">
        <v>0.845029226553277</v>
      </c>
      <c r="L26" s="64">
        <v>14.4685374158209</v>
      </c>
      <c r="M26" s="64">
        <v>7.87987291953392</v>
      </c>
      <c r="N26" s="65">
        <v>11.8900412478654</v>
      </c>
      <c r="O26" s="45"/>
      <c r="P26" s="63">
        <v>10.9453175693475</v>
      </c>
      <c r="Q26" s="65">
        <v>8.96561326343036</v>
      </c>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row>
    <row r="27" spans="1:67" ht="12.75">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67" ht="12.75">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row>
    <row r="29" spans="1:67" ht="12.75">
      <c r="A29" s="45"/>
      <c r="B29" s="49" t="s">
        <v>32</v>
      </c>
      <c r="C29" s="50"/>
      <c r="D29" s="50"/>
      <c r="E29" s="50"/>
      <c r="F29" s="50"/>
      <c r="G29" s="50"/>
      <c r="H29" s="50"/>
      <c r="I29" s="50"/>
      <c r="J29" s="50"/>
      <c r="K29" s="50"/>
      <c r="L29" s="50"/>
      <c r="M29" s="50"/>
      <c r="N29" s="50"/>
      <c r="O29" s="50"/>
      <c r="P29" s="50"/>
      <c r="Q29" s="51"/>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row>
    <row r="30" spans="1:67" ht="12.75">
      <c r="A30" s="45"/>
      <c r="B30" s="52"/>
      <c r="C30" s="53" t="s">
        <v>15</v>
      </c>
      <c r="D30" s="53" t="s">
        <v>16</v>
      </c>
      <c r="E30" s="53" t="s">
        <v>17</v>
      </c>
      <c r="F30" s="53" t="s">
        <v>18</v>
      </c>
      <c r="G30" s="53" t="s">
        <v>19</v>
      </c>
      <c r="H30" s="53" t="s">
        <v>20</v>
      </c>
      <c r="I30" s="53" t="s">
        <v>21</v>
      </c>
      <c r="J30" s="53" t="s">
        <v>22</v>
      </c>
      <c r="K30" s="53" t="s">
        <v>23</v>
      </c>
      <c r="L30" s="53" t="s">
        <v>24</v>
      </c>
      <c r="M30" s="53" t="s">
        <v>25</v>
      </c>
      <c r="N30" s="54" t="s">
        <v>26</v>
      </c>
      <c r="O30" s="45"/>
      <c r="P30" s="52" t="s">
        <v>27</v>
      </c>
      <c r="Q30" s="54" t="s">
        <v>28</v>
      </c>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row>
    <row r="31" spans="1:67" ht="12.75">
      <c r="A31" s="45"/>
      <c r="B31" s="55">
        <v>2017</v>
      </c>
      <c r="C31" s="56"/>
      <c r="D31" s="56"/>
      <c r="E31" s="56"/>
      <c r="F31" s="56"/>
      <c r="G31" s="56"/>
      <c r="H31" s="56"/>
      <c r="I31" s="56"/>
      <c r="J31" s="56"/>
      <c r="K31" s="56"/>
      <c r="L31" s="56"/>
      <c r="M31" s="56">
        <v>10.6126914660831</v>
      </c>
      <c r="N31" s="57">
        <v>10.6126914660831</v>
      </c>
      <c r="O31" s="45"/>
      <c r="P31" s="58"/>
      <c r="Q31" s="57"/>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row>
    <row r="32" spans="1:67" ht="12.75">
      <c r="A32" s="45"/>
      <c r="B32" s="59">
        <v>2018</v>
      </c>
      <c r="C32" s="60">
        <v>10.6126914660831</v>
      </c>
      <c r="D32" s="60">
        <v>0.049455984174085</v>
      </c>
      <c r="E32" s="60">
        <v>0.049455984174085</v>
      </c>
      <c r="F32" s="60">
        <v>0.049455984174085</v>
      </c>
      <c r="G32" s="60">
        <v>0.049455984174085</v>
      </c>
      <c r="H32" s="60">
        <v>0.049455984174085</v>
      </c>
      <c r="I32" s="60">
        <v>0.049455984174085</v>
      </c>
      <c r="J32" s="60">
        <v>0.049455984174085</v>
      </c>
      <c r="K32" s="60">
        <v>0.049455984174085</v>
      </c>
      <c r="L32" s="60">
        <v>0.049455984174085</v>
      </c>
      <c r="M32" s="60">
        <v>0.049455984174085</v>
      </c>
      <c r="N32" s="61">
        <v>0.049455984174085</v>
      </c>
      <c r="O32" s="45"/>
      <c r="P32" s="62">
        <v>0.867194159690498</v>
      </c>
      <c r="Q32" s="61">
        <v>2.04939393534419</v>
      </c>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row>
    <row r="33" spans="1:67" ht="12.75">
      <c r="A33" s="45"/>
      <c r="B33" s="55">
        <v>2019</v>
      </c>
      <c r="C33" s="56">
        <v>0.049455984174085</v>
      </c>
      <c r="D33" s="56">
        <v>0</v>
      </c>
      <c r="E33" s="56">
        <v>0</v>
      </c>
      <c r="F33" s="56">
        <v>0</v>
      </c>
      <c r="G33" s="56">
        <v>0</v>
      </c>
      <c r="H33" s="56"/>
      <c r="I33" s="56"/>
      <c r="J33" s="56"/>
      <c r="K33" s="56"/>
      <c r="L33" s="56"/>
      <c r="M33" s="56"/>
      <c r="N33" s="57"/>
      <c r="O33" s="45"/>
      <c r="P33" s="58"/>
      <c r="Q33" s="57">
        <v>0.0101492263670353</v>
      </c>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row>
    <row r="34" spans="1:67" ht="12.75">
      <c r="A34" s="45"/>
      <c r="B34" s="52" t="s">
        <v>29</v>
      </c>
      <c r="C34" s="64">
        <v>5.33107372512861</v>
      </c>
      <c r="D34" s="64">
        <v>0.0247279920870425</v>
      </c>
      <c r="E34" s="64">
        <v>0.0247279920870425</v>
      </c>
      <c r="F34" s="64">
        <v>0.0247279920870425</v>
      </c>
      <c r="G34" s="64">
        <v>0.0247279920870425</v>
      </c>
      <c r="H34" s="64">
        <v>0.049455984174085</v>
      </c>
      <c r="I34" s="64">
        <v>0.049455984174085</v>
      </c>
      <c r="J34" s="64">
        <v>0.049455984174085</v>
      </c>
      <c r="K34" s="64">
        <v>0.049455984174085</v>
      </c>
      <c r="L34" s="64">
        <v>0.049455984174085</v>
      </c>
      <c r="M34" s="64">
        <v>5.33107372512861</v>
      </c>
      <c r="N34" s="65">
        <v>5.33107372512861</v>
      </c>
      <c r="O34" s="45"/>
      <c r="P34" s="63">
        <v>0.867194159690498</v>
      </c>
      <c r="Q34" s="65">
        <v>1.02977158085561</v>
      </c>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row>
    <row r="35" spans="1:67"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row>
    <row r="36" spans="1:67"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row>
    <row r="37" spans="1:67" ht="12.75">
      <c r="A37" s="45"/>
      <c r="B37" s="49" t="s">
        <v>33</v>
      </c>
      <c r="C37" s="50"/>
      <c r="D37" s="50"/>
      <c r="E37" s="50"/>
      <c r="F37" s="50"/>
      <c r="G37" s="50"/>
      <c r="H37" s="50"/>
      <c r="I37" s="50"/>
      <c r="J37" s="50"/>
      <c r="K37" s="50"/>
      <c r="L37" s="50"/>
      <c r="M37" s="50"/>
      <c r="N37" s="50"/>
      <c r="O37" s="50"/>
      <c r="P37" s="50"/>
      <c r="Q37" s="51"/>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row>
    <row r="38" spans="1:67" ht="12.75">
      <c r="A38" s="45"/>
      <c r="B38" s="52"/>
      <c r="C38" s="53" t="s">
        <v>15</v>
      </c>
      <c r="D38" s="53" t="s">
        <v>16</v>
      </c>
      <c r="E38" s="53" t="s">
        <v>17</v>
      </c>
      <c r="F38" s="53" t="s">
        <v>18</v>
      </c>
      <c r="G38" s="53" t="s">
        <v>19</v>
      </c>
      <c r="H38" s="53" t="s">
        <v>20</v>
      </c>
      <c r="I38" s="53" t="s">
        <v>21</v>
      </c>
      <c r="J38" s="53" t="s">
        <v>22</v>
      </c>
      <c r="K38" s="53" t="s">
        <v>23</v>
      </c>
      <c r="L38" s="53" t="s">
        <v>24</v>
      </c>
      <c r="M38" s="53" t="s">
        <v>25</v>
      </c>
      <c r="N38" s="54" t="s">
        <v>26</v>
      </c>
      <c r="O38" s="45"/>
      <c r="P38" s="52" t="s">
        <v>27</v>
      </c>
      <c r="Q38" s="54" t="s">
        <v>28</v>
      </c>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row>
    <row r="39" spans="1:67" ht="12.75">
      <c r="A39" s="45"/>
      <c r="B39" s="55">
        <v>2017</v>
      </c>
      <c r="C39" s="56"/>
      <c r="D39" s="56"/>
      <c r="E39" s="56"/>
      <c r="F39" s="56"/>
      <c r="G39" s="56"/>
      <c r="H39" s="56"/>
      <c r="I39" s="56"/>
      <c r="J39" s="56"/>
      <c r="K39" s="56"/>
      <c r="L39" s="56"/>
      <c r="M39" s="56">
        <v>15.0973206644576</v>
      </c>
      <c r="N39" s="57">
        <v>17.541467340278</v>
      </c>
      <c r="O39" s="45"/>
      <c r="P39" s="58"/>
      <c r="Q39" s="57"/>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row>
    <row r="40" spans="1:67" ht="12.75">
      <c r="A40" s="45"/>
      <c r="B40" s="59">
        <v>2018</v>
      </c>
      <c r="C40" s="60">
        <v>26.9151255982555</v>
      </c>
      <c r="D40" s="60">
        <v>10.2816560406746</v>
      </c>
      <c r="E40" s="60">
        <v>5.90531275911582</v>
      </c>
      <c r="F40" s="60">
        <v>3.92110732070736</v>
      </c>
      <c r="G40" s="60">
        <v>3.28045615702328</v>
      </c>
      <c r="H40" s="60">
        <v>1.21123410483944</v>
      </c>
      <c r="I40" s="60">
        <v>0.641703561634013</v>
      </c>
      <c r="J40" s="60">
        <v>0.94458672011283</v>
      </c>
      <c r="K40" s="60">
        <v>-2.17730239303843</v>
      </c>
      <c r="L40" s="60">
        <v>6.24807409958491</v>
      </c>
      <c r="M40" s="60">
        <v>-0.327925111056033</v>
      </c>
      <c r="N40" s="61">
        <v>-0.559137330975067</v>
      </c>
      <c r="O40" s="45"/>
      <c r="P40" s="62">
        <v>3.84459599635133</v>
      </c>
      <c r="Q40" s="61">
        <v>8.80323296215765</v>
      </c>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row>
    <row r="41" spans="1:67" ht="12.75">
      <c r="A41" s="45"/>
      <c r="B41" s="55">
        <v>2019</v>
      </c>
      <c r="C41" s="56">
        <v>-7.44170478634385</v>
      </c>
      <c r="D41" s="56">
        <v>-3.62239297475301</v>
      </c>
      <c r="E41" s="56">
        <v>-1.71863960127561</v>
      </c>
      <c r="F41" s="56">
        <v>1.04516469833603</v>
      </c>
      <c r="G41" s="56">
        <v>-0.861748624210358</v>
      </c>
      <c r="H41" s="56"/>
      <c r="I41" s="56"/>
      <c r="J41" s="56"/>
      <c r="K41" s="56"/>
      <c r="L41" s="56"/>
      <c r="M41" s="56"/>
      <c r="N41" s="57"/>
      <c r="O41" s="45"/>
      <c r="P41" s="58"/>
      <c r="Q41" s="57">
        <v>-2.28223305987985</v>
      </c>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row>
    <row r="42" spans="1:67" ht="12.75">
      <c r="A42" s="45"/>
      <c r="B42" s="52" t="s">
        <v>29</v>
      </c>
      <c r="C42" s="64">
        <v>9.73671040595582</v>
      </c>
      <c r="D42" s="64">
        <v>3.32963153296083</v>
      </c>
      <c r="E42" s="64">
        <v>2.0933365789201</v>
      </c>
      <c r="F42" s="64">
        <v>2.4831360095217</v>
      </c>
      <c r="G42" s="64">
        <v>1.20935376640646</v>
      </c>
      <c r="H42" s="64">
        <v>1.21123410483944</v>
      </c>
      <c r="I42" s="64">
        <v>0.641703561634013</v>
      </c>
      <c r="J42" s="64">
        <v>0.94458672011283</v>
      </c>
      <c r="K42" s="64">
        <v>-2.17730239303843</v>
      </c>
      <c r="L42" s="64">
        <v>6.24807409958491</v>
      </c>
      <c r="M42" s="64">
        <v>7.38469777670081</v>
      </c>
      <c r="N42" s="65">
        <v>8.49116500465151</v>
      </c>
      <c r="O42" s="45"/>
      <c r="P42" s="63">
        <v>3.84459599635133</v>
      </c>
      <c r="Q42" s="65">
        <v>3.26049995113889</v>
      </c>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row>
    <row r="43" spans="1:67"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row>
    <row r="44" spans="1:67"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row>
    <row r="45" spans="1:67" ht="12.75">
      <c r="A45" s="45"/>
      <c r="B45" s="49" t="s">
        <v>39</v>
      </c>
      <c r="C45" s="50"/>
      <c r="D45" s="50"/>
      <c r="E45" s="50"/>
      <c r="F45" s="50"/>
      <c r="G45" s="50"/>
      <c r="H45" s="50"/>
      <c r="I45" s="50"/>
      <c r="J45" s="50"/>
      <c r="K45" s="50"/>
      <c r="L45" s="50"/>
      <c r="M45" s="50"/>
      <c r="N45" s="50"/>
      <c r="O45" s="50"/>
      <c r="P45" s="50"/>
      <c r="Q45" s="51"/>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row>
    <row r="46" spans="1:67" ht="12.75">
      <c r="A46" s="45"/>
      <c r="B46" s="52"/>
      <c r="C46" s="53" t="s">
        <v>15</v>
      </c>
      <c r="D46" s="53" t="s">
        <v>16</v>
      </c>
      <c r="E46" s="53" t="s">
        <v>17</v>
      </c>
      <c r="F46" s="53" t="s">
        <v>18</v>
      </c>
      <c r="G46" s="53" t="s">
        <v>19</v>
      </c>
      <c r="H46" s="53" t="s">
        <v>20</v>
      </c>
      <c r="I46" s="53" t="s">
        <v>21</v>
      </c>
      <c r="J46" s="53" t="s">
        <v>22</v>
      </c>
      <c r="K46" s="53" t="s">
        <v>23</v>
      </c>
      <c r="L46" s="53" t="s">
        <v>24</v>
      </c>
      <c r="M46" s="53" t="s">
        <v>25</v>
      </c>
      <c r="N46" s="54" t="s">
        <v>26</v>
      </c>
      <c r="O46" s="45"/>
      <c r="P46" s="52" t="s">
        <v>27</v>
      </c>
      <c r="Q46" s="54" t="s">
        <v>28</v>
      </c>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1:67" ht="12.75">
      <c r="A47" s="45"/>
      <c r="B47" s="55">
        <v>2017</v>
      </c>
      <c r="C47" s="56"/>
      <c r="D47" s="56"/>
      <c r="E47" s="56"/>
      <c r="F47" s="56"/>
      <c r="G47" s="56"/>
      <c r="H47" s="56"/>
      <c r="I47" s="56"/>
      <c r="J47" s="56"/>
      <c r="K47" s="56"/>
      <c r="L47" s="56"/>
      <c r="M47" s="56">
        <v>25.760502466716</v>
      </c>
      <c r="N47" s="57">
        <v>32.2720602562564</v>
      </c>
      <c r="O47" s="45"/>
      <c r="P47" s="58"/>
      <c r="Q47" s="57"/>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1:67" ht="12.75">
      <c r="A48" s="45"/>
      <c r="B48" s="59">
        <v>2018</v>
      </c>
      <c r="C48" s="60">
        <v>47.097396750356</v>
      </c>
      <c r="D48" s="60">
        <v>25.6475368381527</v>
      </c>
      <c r="E48" s="60">
        <v>14.4742527724175</v>
      </c>
      <c r="F48" s="60">
        <v>12.3263975315533</v>
      </c>
      <c r="G48" s="60">
        <v>15.317052351542</v>
      </c>
      <c r="H48" s="60">
        <v>13.7029135094536</v>
      </c>
      <c r="I48" s="60">
        <v>10.6380897280634</v>
      </c>
      <c r="J48" s="60">
        <v>11.0408464090278</v>
      </c>
      <c r="K48" s="60">
        <v>0.894903128247913</v>
      </c>
      <c r="L48" s="60">
        <v>14.5251489575696</v>
      </c>
      <c r="M48" s="60">
        <v>2.11576303812307</v>
      </c>
      <c r="N48" s="61">
        <v>4.25034593042175</v>
      </c>
      <c r="O48" s="45"/>
      <c r="P48" s="62">
        <v>11.9074288837589</v>
      </c>
      <c r="Q48" s="61">
        <v>19.534503484998</v>
      </c>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row>
    <row r="49" spans="1:67" ht="12.75">
      <c r="A49" s="45"/>
      <c r="B49" s="55">
        <v>2019</v>
      </c>
      <c r="C49" s="56">
        <v>-5.16372101065114</v>
      </c>
      <c r="D49" s="56">
        <v>-0.0275352057273227</v>
      </c>
      <c r="E49" s="56">
        <v>1.43318102761721</v>
      </c>
      <c r="F49" s="56">
        <v>6.08407630844059</v>
      </c>
      <c r="G49" s="56">
        <v>-0.495867588472061</v>
      </c>
      <c r="H49" s="56"/>
      <c r="I49" s="56"/>
      <c r="J49" s="56"/>
      <c r="K49" s="56"/>
      <c r="L49" s="56"/>
      <c r="M49" s="56"/>
      <c r="N49" s="57"/>
      <c r="O49" s="45"/>
      <c r="P49" s="58"/>
      <c r="Q49" s="57">
        <v>0.807489601210187</v>
      </c>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row>
    <row r="50" spans="1:67" ht="12.75">
      <c r="A50" s="45"/>
      <c r="B50" s="52" t="s">
        <v>29</v>
      </c>
      <c r="C50" s="64">
        <v>20.9668378698524</v>
      </c>
      <c r="D50" s="64">
        <v>12.8100008162127</v>
      </c>
      <c r="E50" s="64">
        <v>7.95371690001737</v>
      </c>
      <c r="F50" s="64">
        <v>9.20523691999699</v>
      </c>
      <c r="G50" s="64">
        <v>7.41059238153498</v>
      </c>
      <c r="H50" s="64">
        <v>13.7029135094536</v>
      </c>
      <c r="I50" s="64">
        <v>10.6380897280634</v>
      </c>
      <c r="J50" s="64">
        <v>11.0408464090278</v>
      </c>
      <c r="K50" s="64">
        <v>0.894903128247913</v>
      </c>
      <c r="L50" s="64">
        <v>14.5251489575696</v>
      </c>
      <c r="M50" s="64">
        <v>13.9381327524195</v>
      </c>
      <c r="N50" s="65">
        <v>18.261203093339</v>
      </c>
      <c r="O50" s="45"/>
      <c r="P50" s="63">
        <v>11.9074288837589</v>
      </c>
      <c r="Q50" s="65">
        <v>10.1709965431041</v>
      </c>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row>
    <row r="51" spans="1:67"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row>
    <row r="52" spans="1:67" ht="49.5" customHeight="1">
      <c r="A52" s="45"/>
      <c r="B52" s="87" t="s">
        <v>10</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row>
    <row r="53" spans="1:67"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row>
    <row r="54" spans="1:67"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row>
    <row r="55" spans="1:67"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row>
    <row r="56" spans="1:67"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row>
    <row r="57" spans="1:67"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row>
    <row r="58" spans="1:67"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row>
    <row r="59" spans="1:67"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row>
    <row r="60" spans="1:67"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row>
    <row r="61" spans="1:67"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row>
    <row r="62" spans="1:67"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row>
    <row r="63" spans="1:67"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row>
    <row r="64" spans="1:67"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row>
    <row r="65" spans="1:67"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row>
    <row r="66" spans="1:67"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row>
    <row r="67" spans="1:67"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row>
    <row r="68" spans="1:67"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row>
    <row r="69" spans="1:67"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row>
    <row r="70" spans="1:67"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row>
    <row r="71" spans="1:67"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row>
    <row r="72" spans="1:67"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row>
    <row r="73" spans="1:67"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row>
    <row r="74" spans="1:67"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row>
    <row r="75" spans="1:67"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row>
    <row r="76" spans="1:67"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row>
    <row r="77" spans="1:67"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row>
    <row r="78" spans="1:67"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row>
    <row r="79" spans="1:67"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row>
    <row r="80" spans="1:67"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row>
    <row r="81" spans="1:67"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row>
    <row r="82" spans="1:67"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row>
    <row r="83" spans="1:67"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row>
    <row r="84" spans="1:67"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row>
    <row r="85" spans="1:67"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row>
    <row r="86" spans="1:67"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row>
    <row r="87" spans="1:67"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row>
    <row r="88" spans="1:67"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row>
    <row r="89" spans="1:67"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row>
    <row r="90" spans="1:67"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row>
    <row r="91" spans="1:67"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row>
    <row r="92" spans="1:67"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row>
    <row r="93" spans="1:67"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row>
    <row r="94" spans="1:67"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row>
    <row r="95" spans="1:67"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row>
    <row r="96" spans="1:67"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row>
    <row r="97" spans="1:67"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row>
    <row r="98" spans="1:67"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row>
    <row r="99" spans="1:67"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row>
    <row r="100" spans="1:67"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row>
  </sheetData>
  <mergeCells count="1">
    <mergeCell ref="B52:Q52"/>
  </mergeCells>
  <printOptions/>
  <pageMargins left="0" right="0" top="0" bottom="0" header="0.5" footer="0.5"/>
  <pageSetup fitToHeight="0"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BO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4.7109375" style="0" customWidth="1"/>
    <col min="2" max="2" width="11.421875" style="0" customWidth="1"/>
    <col min="3" max="14" width="14.7109375" style="0" customWidth="1"/>
    <col min="15" max="15" width="1.57421875" style="0" customWidth="1"/>
    <col min="16" max="17" width="14.7109375" style="0" customWidth="1"/>
    <col min="18" max="18" width="4.7109375" style="0" customWidth="1"/>
    <col min="19" max="67" width="9.140625" style="0" customWidth="1"/>
  </cols>
  <sheetData>
    <row r="1" spans="1:67" ht="30" customHeight="1">
      <c r="A1" s="45"/>
      <c r="B1" s="88" t="s">
        <v>40</v>
      </c>
      <c r="C1" s="89"/>
      <c r="D1" s="89"/>
      <c r="E1" s="89"/>
      <c r="F1" s="89"/>
      <c r="G1" s="89"/>
      <c r="H1" s="89"/>
      <c r="I1" s="89"/>
      <c r="J1" s="89"/>
      <c r="K1" s="89"/>
      <c r="L1" s="89"/>
      <c r="M1" s="89"/>
      <c r="N1" s="89"/>
      <c r="O1" s="89"/>
      <c r="P1" s="89"/>
      <c r="Q1" s="89"/>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row>
    <row r="2" spans="1:67" ht="20.25" customHeight="1">
      <c r="A2" s="45"/>
      <c r="B2" s="47" t="s">
        <v>12</v>
      </c>
      <c r="C2" s="89"/>
      <c r="D2" s="89"/>
      <c r="E2" s="89"/>
      <c r="F2" s="89"/>
      <c r="G2" s="89"/>
      <c r="H2" s="89"/>
      <c r="I2" s="89"/>
      <c r="J2" s="89"/>
      <c r="K2" s="89"/>
      <c r="L2" s="89"/>
      <c r="M2" s="89"/>
      <c r="N2" s="89"/>
      <c r="O2" s="89"/>
      <c r="P2" s="89"/>
      <c r="Q2" s="89"/>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row>
    <row r="3" spans="1:67" ht="16.5" customHeight="1">
      <c r="A3" s="45"/>
      <c r="B3" s="47" t="s">
        <v>13</v>
      </c>
      <c r="C3" s="89"/>
      <c r="D3" s="89"/>
      <c r="E3" s="89"/>
      <c r="F3" s="89"/>
      <c r="G3" s="89"/>
      <c r="H3" s="89"/>
      <c r="I3" s="89"/>
      <c r="J3" s="89"/>
      <c r="K3" s="89"/>
      <c r="L3" s="89"/>
      <c r="M3" s="89"/>
      <c r="N3" s="89"/>
      <c r="O3" s="89"/>
      <c r="P3" s="89"/>
      <c r="Q3" s="89"/>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row>
    <row r="4" spans="1:67" ht="13.5" customHeight="1">
      <c r="A4" s="90"/>
      <c r="B4" s="90"/>
      <c r="C4" s="91"/>
      <c r="D4" s="91"/>
      <c r="E4" s="91"/>
      <c r="F4" s="91"/>
      <c r="G4" s="91"/>
      <c r="H4" s="91"/>
      <c r="I4" s="91"/>
      <c r="J4" s="91"/>
      <c r="K4" s="91"/>
      <c r="L4" s="91"/>
      <c r="M4" s="91"/>
      <c r="N4" s="91"/>
      <c r="O4" s="91"/>
      <c r="P4" s="91"/>
      <c r="Q4" s="91"/>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row>
    <row r="5" spans="1:67" ht="12.75">
      <c r="A5" s="45"/>
      <c r="B5" s="92"/>
      <c r="C5" s="93" t="s">
        <v>41</v>
      </c>
      <c r="D5" s="93" t="s">
        <v>42</v>
      </c>
      <c r="E5" s="93" t="s">
        <v>43</v>
      </c>
      <c r="F5" s="93" t="s">
        <v>44</v>
      </c>
      <c r="G5" s="93" t="s">
        <v>45</v>
      </c>
      <c r="H5" s="93" t="s">
        <v>46</v>
      </c>
      <c r="I5" s="93" t="s">
        <v>47</v>
      </c>
      <c r="J5" s="93" t="s">
        <v>48</v>
      </c>
      <c r="K5" s="93" t="s">
        <v>49</v>
      </c>
      <c r="L5" s="93" t="s">
        <v>50</v>
      </c>
      <c r="M5" s="93" t="s">
        <v>51</v>
      </c>
      <c r="N5" s="94" t="s">
        <v>52</v>
      </c>
      <c r="O5" s="89"/>
      <c r="P5" s="92" t="s">
        <v>27</v>
      </c>
      <c r="Q5" s="94" t="s">
        <v>28</v>
      </c>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row>
    <row r="6" spans="1:67" ht="12.75">
      <c r="A6" s="45"/>
      <c r="B6" s="55" t="s">
        <v>53</v>
      </c>
      <c r="C6" s="56"/>
      <c r="D6" s="56"/>
      <c r="E6" s="56"/>
      <c r="F6" s="56"/>
      <c r="G6" s="56"/>
      <c r="H6" s="56"/>
      <c r="I6" s="56"/>
      <c r="J6" s="56"/>
      <c r="K6" s="56"/>
      <c r="L6" s="56"/>
      <c r="M6" s="56">
        <v>4.05435320209129</v>
      </c>
      <c r="N6" s="57">
        <v>6.2639971800338</v>
      </c>
      <c r="O6" s="89"/>
      <c r="P6" s="58"/>
      <c r="Q6" s="57"/>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row>
    <row r="7" spans="1:67" ht="12.75">
      <c r="A7" s="45"/>
      <c r="B7" s="59" t="s">
        <v>37</v>
      </c>
      <c r="C7" s="60"/>
      <c r="D7" s="60"/>
      <c r="E7" s="60"/>
      <c r="F7" s="60"/>
      <c r="G7" s="60"/>
      <c r="H7" s="60"/>
      <c r="I7" s="60"/>
      <c r="J7" s="60"/>
      <c r="K7" s="60"/>
      <c r="L7" s="60"/>
      <c r="M7" s="60">
        <v>9.26449177157189</v>
      </c>
      <c r="N7" s="61">
        <v>12.532252020756</v>
      </c>
      <c r="O7" s="89"/>
      <c r="P7" s="62"/>
      <c r="Q7" s="61"/>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row>
    <row r="8" spans="1:67" ht="12.75">
      <c r="A8" s="45"/>
      <c r="B8" s="55" t="s">
        <v>38</v>
      </c>
      <c r="C8" s="56"/>
      <c r="D8" s="56"/>
      <c r="E8" s="56"/>
      <c r="F8" s="56"/>
      <c r="G8" s="56"/>
      <c r="H8" s="56"/>
      <c r="I8" s="56"/>
      <c r="J8" s="56"/>
      <c r="K8" s="56"/>
      <c r="L8" s="56"/>
      <c r="M8" s="56">
        <v>13.6944601924614</v>
      </c>
      <c r="N8" s="57">
        <v>19.5812691139647</v>
      </c>
      <c r="O8" s="89"/>
      <c r="P8" s="58"/>
      <c r="Q8" s="57"/>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row>
    <row r="9" spans="1:67" ht="12.75">
      <c r="A9" s="45"/>
      <c r="B9" s="59" t="s">
        <v>32</v>
      </c>
      <c r="C9" s="60"/>
      <c r="D9" s="60"/>
      <c r="E9" s="60"/>
      <c r="F9" s="60"/>
      <c r="G9" s="60"/>
      <c r="H9" s="60"/>
      <c r="I9" s="60"/>
      <c r="J9" s="60"/>
      <c r="K9" s="60"/>
      <c r="L9" s="60"/>
      <c r="M9" s="60">
        <v>10.6126914660831</v>
      </c>
      <c r="N9" s="61">
        <v>10.6126914660831</v>
      </c>
      <c r="O9" s="89"/>
      <c r="P9" s="62"/>
      <c r="Q9" s="61"/>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row>
    <row r="10" spans="1:67" ht="12.75">
      <c r="A10" s="45"/>
      <c r="B10" s="55" t="s">
        <v>33</v>
      </c>
      <c r="C10" s="56"/>
      <c r="D10" s="56"/>
      <c r="E10" s="56"/>
      <c r="F10" s="56"/>
      <c r="G10" s="56"/>
      <c r="H10" s="56"/>
      <c r="I10" s="56"/>
      <c r="J10" s="56"/>
      <c r="K10" s="56"/>
      <c r="L10" s="56"/>
      <c r="M10" s="56">
        <v>15.0973206644576</v>
      </c>
      <c r="N10" s="57">
        <v>17.541467340278</v>
      </c>
      <c r="O10" s="89"/>
      <c r="P10" s="58"/>
      <c r="Q10" s="57"/>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row>
    <row r="11" spans="1:67" ht="12.75">
      <c r="A11" s="45"/>
      <c r="B11" s="59" t="s">
        <v>39</v>
      </c>
      <c r="C11" s="60"/>
      <c r="D11" s="60"/>
      <c r="E11" s="60"/>
      <c r="F11" s="60"/>
      <c r="G11" s="60"/>
      <c r="H11" s="60"/>
      <c r="I11" s="60"/>
      <c r="J11" s="60"/>
      <c r="K11" s="60"/>
      <c r="L11" s="60"/>
      <c r="M11" s="60">
        <v>25.760502466716</v>
      </c>
      <c r="N11" s="61">
        <v>32.2720602562564</v>
      </c>
      <c r="O11" s="89"/>
      <c r="P11" s="62"/>
      <c r="Q11" s="61"/>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row>
    <row r="12" spans="1:67" ht="12.75">
      <c r="A12" s="45"/>
      <c r="B12" s="96"/>
      <c r="C12" s="95"/>
      <c r="D12" s="95"/>
      <c r="E12" s="95"/>
      <c r="F12" s="95"/>
      <c r="G12" s="95"/>
      <c r="H12" s="95"/>
      <c r="I12" s="95"/>
      <c r="J12" s="95"/>
      <c r="K12" s="95"/>
      <c r="L12" s="95"/>
      <c r="M12" s="95"/>
      <c r="N12" s="95"/>
      <c r="O12" s="89"/>
      <c r="P12" s="96"/>
      <c r="Q12" s="9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row>
    <row r="13" spans="1:67" ht="12.75">
      <c r="A13" s="45"/>
      <c r="B13" s="45"/>
      <c r="C13" s="89"/>
      <c r="D13" s="89"/>
      <c r="E13" s="89"/>
      <c r="F13" s="89"/>
      <c r="G13" s="89"/>
      <c r="H13" s="89"/>
      <c r="I13" s="89"/>
      <c r="J13" s="89"/>
      <c r="K13" s="89"/>
      <c r="L13" s="89"/>
      <c r="M13" s="89"/>
      <c r="N13" s="89"/>
      <c r="O13" s="89"/>
      <c r="P13" s="89"/>
      <c r="Q13" s="89"/>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row>
    <row r="14" spans="1:67" ht="12.75">
      <c r="A14" s="45"/>
      <c r="B14" s="92"/>
      <c r="C14" s="93" t="s">
        <v>54</v>
      </c>
      <c r="D14" s="93" t="s">
        <v>55</v>
      </c>
      <c r="E14" s="93" t="s">
        <v>56</v>
      </c>
      <c r="F14" s="93" t="s">
        <v>57</v>
      </c>
      <c r="G14" s="93" t="s">
        <v>58</v>
      </c>
      <c r="H14" s="93" t="s">
        <v>59</v>
      </c>
      <c r="I14" s="93" t="s">
        <v>60</v>
      </c>
      <c r="J14" s="93" t="s">
        <v>61</v>
      </c>
      <c r="K14" s="93" t="s">
        <v>62</v>
      </c>
      <c r="L14" s="93" t="s">
        <v>63</v>
      </c>
      <c r="M14" s="93" t="s">
        <v>64</v>
      </c>
      <c r="N14" s="94" t="s">
        <v>65</v>
      </c>
      <c r="O14" s="89"/>
      <c r="P14" s="92" t="s">
        <v>27</v>
      </c>
      <c r="Q14" s="94" t="s">
        <v>28</v>
      </c>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row>
    <row r="15" spans="1:67" ht="12.75">
      <c r="A15" s="45"/>
      <c r="B15" s="55" t="s">
        <v>53</v>
      </c>
      <c r="C15" s="56">
        <v>14.7383034587591</v>
      </c>
      <c r="D15" s="56">
        <v>10.2271421227109</v>
      </c>
      <c r="E15" s="56">
        <v>5.85296213491457</v>
      </c>
      <c r="F15" s="56">
        <v>3.86973751975793</v>
      </c>
      <c r="G15" s="56">
        <v>3.22940303979292</v>
      </c>
      <c r="H15" s="56">
        <v>1.16120383588006</v>
      </c>
      <c r="I15" s="56">
        <v>0.591954820377645</v>
      </c>
      <c r="J15" s="56">
        <v>0.89468825905494</v>
      </c>
      <c r="K15" s="56">
        <v>-2.22565765631424</v>
      </c>
      <c r="L15" s="56">
        <v>6.19555404318373</v>
      </c>
      <c r="M15" s="56">
        <v>-0.377194549953187</v>
      </c>
      <c r="N15" s="57">
        <v>-0.608292478117442</v>
      </c>
      <c r="O15" s="89"/>
      <c r="P15" s="58">
        <v>2.95180396507023</v>
      </c>
      <c r="Q15" s="57">
        <v>6.6182059161395</v>
      </c>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row>
    <row r="16" spans="1:67" ht="12.75">
      <c r="A16" s="45"/>
      <c r="B16" s="59" t="s">
        <v>37</v>
      </c>
      <c r="C16" s="60">
        <v>15.9021795526457</v>
      </c>
      <c r="D16" s="60">
        <v>13.9333061808672</v>
      </c>
      <c r="E16" s="60">
        <v>8.09113328695036</v>
      </c>
      <c r="F16" s="60">
        <v>8.08814535136422</v>
      </c>
      <c r="G16" s="60">
        <v>11.6542825645723</v>
      </c>
      <c r="H16" s="60">
        <v>12.3421866308583</v>
      </c>
      <c r="I16" s="60">
        <v>9.93264801038222</v>
      </c>
      <c r="J16" s="60">
        <v>10.0017841639282</v>
      </c>
      <c r="K16" s="60">
        <v>3.14058556596962</v>
      </c>
      <c r="L16" s="60">
        <v>7.7903293100887</v>
      </c>
      <c r="M16" s="60">
        <v>2.4517279808832</v>
      </c>
      <c r="N16" s="61">
        <v>4.83652608425624</v>
      </c>
      <c r="O16" s="89"/>
      <c r="P16" s="62">
        <v>7.76432592379763</v>
      </c>
      <c r="Q16" s="61">
        <v>9.86300703635595</v>
      </c>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row>
    <row r="17" spans="1:67" ht="12.75">
      <c r="A17" s="45"/>
      <c r="B17" s="55" t="s">
        <v>38</v>
      </c>
      <c r="C17" s="56">
        <v>32.9841944904306</v>
      </c>
      <c r="D17" s="56">
        <v>25.5854273290878</v>
      </c>
      <c r="E17" s="56">
        <v>14.4176663894356</v>
      </c>
      <c r="F17" s="56">
        <v>12.2708728664364</v>
      </c>
      <c r="G17" s="56">
        <v>15.2600493597716</v>
      </c>
      <c r="H17" s="56">
        <v>13.6467084113274</v>
      </c>
      <c r="I17" s="56">
        <v>10.5833996194484</v>
      </c>
      <c r="J17" s="56">
        <v>10.9859572115938</v>
      </c>
      <c r="K17" s="56">
        <v>0.845029226553277</v>
      </c>
      <c r="L17" s="56">
        <v>14.4685374158209</v>
      </c>
      <c r="M17" s="56">
        <v>2.06528564660645</v>
      </c>
      <c r="N17" s="57">
        <v>4.19881338176608</v>
      </c>
      <c r="O17" s="89"/>
      <c r="P17" s="58">
        <v>10.9453175693475</v>
      </c>
      <c r="Q17" s="57">
        <v>17.1339670676848</v>
      </c>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row>
    <row r="18" spans="1:67" ht="12.75">
      <c r="A18" s="45"/>
      <c r="B18" s="59" t="s">
        <v>32</v>
      </c>
      <c r="C18" s="60">
        <v>10.6126914660831</v>
      </c>
      <c r="D18" s="60">
        <v>0.049455984174085</v>
      </c>
      <c r="E18" s="60">
        <v>0.049455984174085</v>
      </c>
      <c r="F18" s="60">
        <v>0.049455984174085</v>
      </c>
      <c r="G18" s="60">
        <v>0.049455984174085</v>
      </c>
      <c r="H18" s="60">
        <v>0.049455984174085</v>
      </c>
      <c r="I18" s="60">
        <v>0.049455984174085</v>
      </c>
      <c r="J18" s="60">
        <v>0.049455984174085</v>
      </c>
      <c r="K18" s="60">
        <v>0.049455984174085</v>
      </c>
      <c r="L18" s="60">
        <v>0.049455984174085</v>
      </c>
      <c r="M18" s="60">
        <v>0.049455984174085</v>
      </c>
      <c r="N18" s="61">
        <v>0.049455984174085</v>
      </c>
      <c r="O18" s="89"/>
      <c r="P18" s="62">
        <v>0.867194159690498</v>
      </c>
      <c r="Q18" s="61">
        <v>2.04939393534419</v>
      </c>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row>
    <row r="19" spans="1:67" ht="12.75">
      <c r="A19" s="45"/>
      <c r="B19" s="55" t="s">
        <v>33</v>
      </c>
      <c r="C19" s="56">
        <v>26.9151255982555</v>
      </c>
      <c r="D19" s="56">
        <v>10.2816560406746</v>
      </c>
      <c r="E19" s="56">
        <v>5.90531275911582</v>
      </c>
      <c r="F19" s="56">
        <v>3.92110732070736</v>
      </c>
      <c r="G19" s="56">
        <v>3.28045615702328</v>
      </c>
      <c r="H19" s="56">
        <v>1.21123410483944</v>
      </c>
      <c r="I19" s="56">
        <v>0.641703561634013</v>
      </c>
      <c r="J19" s="56">
        <v>0.94458672011283</v>
      </c>
      <c r="K19" s="56">
        <v>-2.17730239303843</v>
      </c>
      <c r="L19" s="56">
        <v>6.24807409958491</v>
      </c>
      <c r="M19" s="56">
        <v>-0.327925111056033</v>
      </c>
      <c r="N19" s="57">
        <v>-0.559137330975067</v>
      </c>
      <c r="O19" s="89"/>
      <c r="P19" s="58">
        <v>3.84459599635133</v>
      </c>
      <c r="Q19" s="57">
        <v>8.80323296215765</v>
      </c>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row>
    <row r="20" spans="1:67" ht="12.75">
      <c r="A20" s="45"/>
      <c r="B20" s="59" t="s">
        <v>39</v>
      </c>
      <c r="C20" s="60">
        <v>47.097396750356</v>
      </c>
      <c r="D20" s="60">
        <v>25.6475368381527</v>
      </c>
      <c r="E20" s="60">
        <v>14.4742527724175</v>
      </c>
      <c r="F20" s="60">
        <v>12.3263975315533</v>
      </c>
      <c r="G20" s="60">
        <v>15.317052351542</v>
      </c>
      <c r="H20" s="60">
        <v>13.7029135094536</v>
      </c>
      <c r="I20" s="60">
        <v>10.6380897280634</v>
      </c>
      <c r="J20" s="60">
        <v>11.0408464090278</v>
      </c>
      <c r="K20" s="60">
        <v>0.894903128247913</v>
      </c>
      <c r="L20" s="60">
        <v>14.5251489575696</v>
      </c>
      <c r="M20" s="60">
        <v>2.11576303812307</v>
      </c>
      <c r="N20" s="61">
        <v>4.25034593042175</v>
      </c>
      <c r="O20" s="89"/>
      <c r="P20" s="62">
        <v>11.9074288837589</v>
      </c>
      <c r="Q20" s="61">
        <v>19.534503484998</v>
      </c>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row>
    <row r="21" spans="1:67" ht="12.75">
      <c r="A21" s="45"/>
      <c r="B21" s="96"/>
      <c r="C21" s="95"/>
      <c r="D21" s="95"/>
      <c r="E21" s="95"/>
      <c r="F21" s="95"/>
      <c r="G21" s="95"/>
      <c r="H21" s="95"/>
      <c r="I21" s="95"/>
      <c r="J21" s="95"/>
      <c r="K21" s="95"/>
      <c r="L21" s="95"/>
      <c r="M21" s="95"/>
      <c r="N21" s="95"/>
      <c r="O21" s="89"/>
      <c r="P21" s="96"/>
      <c r="Q21" s="9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row>
    <row r="22" spans="1:67" ht="12.75">
      <c r="A22" s="45"/>
      <c r="B22" s="45"/>
      <c r="C22" s="89"/>
      <c r="D22" s="89"/>
      <c r="E22" s="89"/>
      <c r="F22" s="89"/>
      <c r="G22" s="89"/>
      <c r="H22" s="89"/>
      <c r="I22" s="89"/>
      <c r="J22" s="89"/>
      <c r="K22" s="89"/>
      <c r="L22" s="89"/>
      <c r="M22" s="89"/>
      <c r="N22" s="89"/>
      <c r="O22" s="89"/>
      <c r="P22" s="89"/>
      <c r="Q22" s="89"/>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row>
    <row r="23" spans="1:67" ht="12.75">
      <c r="A23" s="45"/>
      <c r="B23" s="92"/>
      <c r="C23" s="93" t="s">
        <v>66</v>
      </c>
      <c r="D23" s="93" t="s">
        <v>67</v>
      </c>
      <c r="E23" s="93" t="s">
        <v>68</v>
      </c>
      <c r="F23" s="93" t="s">
        <v>69</v>
      </c>
      <c r="G23" s="93" t="s">
        <v>70</v>
      </c>
      <c r="H23" s="93" t="s">
        <v>71</v>
      </c>
      <c r="I23" s="93" t="s">
        <v>72</v>
      </c>
      <c r="J23" s="93" t="s">
        <v>73</v>
      </c>
      <c r="K23" s="93" t="s">
        <v>74</v>
      </c>
      <c r="L23" s="93" t="s">
        <v>75</v>
      </c>
      <c r="M23" s="93" t="s">
        <v>76</v>
      </c>
      <c r="N23" s="94" t="s">
        <v>77</v>
      </c>
      <c r="O23" s="89"/>
      <c r="P23" s="92" t="s">
        <v>27</v>
      </c>
      <c r="Q23" s="94" t="s">
        <v>28</v>
      </c>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row>
    <row r="24" spans="1:67" ht="12.75">
      <c r="A24" s="45"/>
      <c r="B24" s="55" t="s">
        <v>53</v>
      </c>
      <c r="C24" s="56">
        <v>-7.4874577745859</v>
      </c>
      <c r="D24" s="56">
        <v>-3.62239297475301</v>
      </c>
      <c r="E24" s="56">
        <v>-1.71863960127561</v>
      </c>
      <c r="F24" s="56">
        <v>1.04516469833603</v>
      </c>
      <c r="G24" s="56">
        <v>-0.861748624210358</v>
      </c>
      <c r="H24" s="56"/>
      <c r="I24" s="56"/>
      <c r="J24" s="56"/>
      <c r="K24" s="56"/>
      <c r="L24" s="56"/>
      <c r="M24" s="56"/>
      <c r="N24" s="57"/>
      <c r="O24" s="89"/>
      <c r="P24" s="58"/>
      <c r="Q24" s="57">
        <v>-2.29214965079015</v>
      </c>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row>
    <row r="25" spans="1:67" ht="12.75">
      <c r="A25" s="45"/>
      <c r="B25" s="59" t="s">
        <v>37</v>
      </c>
      <c r="C25" s="60">
        <v>2.46113411059953</v>
      </c>
      <c r="D25" s="60">
        <v>3.7299720131918</v>
      </c>
      <c r="E25" s="60">
        <v>3.20693630623954</v>
      </c>
      <c r="F25" s="60">
        <v>4.98679142653477</v>
      </c>
      <c r="G25" s="60">
        <v>0.369061417425452</v>
      </c>
      <c r="H25" s="60"/>
      <c r="I25" s="60"/>
      <c r="J25" s="60"/>
      <c r="K25" s="60"/>
      <c r="L25" s="60"/>
      <c r="M25" s="60"/>
      <c r="N25" s="61"/>
      <c r="O25" s="89"/>
      <c r="P25" s="62"/>
      <c r="Q25" s="61">
        <v>3.16188422826257</v>
      </c>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row>
    <row r="26" spans="1:67" ht="12.75">
      <c r="A26" s="45"/>
      <c r="B26" s="55" t="s">
        <v>38</v>
      </c>
      <c r="C26" s="56">
        <v>-5.21060004129343</v>
      </c>
      <c r="D26" s="56">
        <v>-0.0275352057273227</v>
      </c>
      <c r="E26" s="56">
        <v>1.43318102761721</v>
      </c>
      <c r="F26" s="56">
        <v>6.08407630844059</v>
      </c>
      <c r="G26" s="56">
        <v>-0.495867588472061</v>
      </c>
      <c r="H26" s="56"/>
      <c r="I26" s="56"/>
      <c r="J26" s="56"/>
      <c r="K26" s="56"/>
      <c r="L26" s="56"/>
      <c r="M26" s="56"/>
      <c r="N26" s="57"/>
      <c r="O26" s="89"/>
      <c r="P26" s="58"/>
      <c r="Q26" s="57">
        <v>0.797259459175908</v>
      </c>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row>
    <row r="27" spans="1:67" ht="12.75">
      <c r="A27" s="45"/>
      <c r="B27" s="59" t="s">
        <v>32</v>
      </c>
      <c r="C27" s="60">
        <v>0.049455984174085</v>
      </c>
      <c r="D27" s="60">
        <v>0</v>
      </c>
      <c r="E27" s="60">
        <v>0</v>
      </c>
      <c r="F27" s="60">
        <v>0</v>
      </c>
      <c r="G27" s="60">
        <v>0</v>
      </c>
      <c r="H27" s="60"/>
      <c r="I27" s="60"/>
      <c r="J27" s="60"/>
      <c r="K27" s="60"/>
      <c r="L27" s="60"/>
      <c r="M27" s="60"/>
      <c r="N27" s="61"/>
      <c r="O27" s="89"/>
      <c r="P27" s="62"/>
      <c r="Q27" s="61">
        <v>0.0101492263670353</v>
      </c>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67" ht="12.75">
      <c r="A28" s="45"/>
      <c r="B28" s="55" t="s">
        <v>33</v>
      </c>
      <c r="C28" s="56">
        <v>-7.44170478634385</v>
      </c>
      <c r="D28" s="56">
        <v>-3.62239297475301</v>
      </c>
      <c r="E28" s="56">
        <v>-1.71863960127561</v>
      </c>
      <c r="F28" s="56">
        <v>1.04516469833603</v>
      </c>
      <c r="G28" s="56">
        <v>-0.861748624210358</v>
      </c>
      <c r="H28" s="56"/>
      <c r="I28" s="56"/>
      <c r="J28" s="56"/>
      <c r="K28" s="56"/>
      <c r="L28" s="56"/>
      <c r="M28" s="56"/>
      <c r="N28" s="57"/>
      <c r="O28" s="89"/>
      <c r="P28" s="58"/>
      <c r="Q28" s="57">
        <v>-2.28223305987985</v>
      </c>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row>
    <row r="29" spans="1:67" ht="12.75">
      <c r="A29" s="45"/>
      <c r="B29" s="59" t="s">
        <v>39</v>
      </c>
      <c r="C29" s="60">
        <v>-5.16372101065114</v>
      </c>
      <c r="D29" s="60">
        <v>-0.0275352057273227</v>
      </c>
      <c r="E29" s="60">
        <v>1.43318102761721</v>
      </c>
      <c r="F29" s="60">
        <v>6.08407630844059</v>
      </c>
      <c r="G29" s="60">
        <v>-0.495867588472061</v>
      </c>
      <c r="H29" s="60"/>
      <c r="I29" s="60"/>
      <c r="J29" s="60"/>
      <c r="K29" s="60"/>
      <c r="L29" s="60"/>
      <c r="M29" s="60"/>
      <c r="N29" s="61"/>
      <c r="O29" s="89"/>
      <c r="P29" s="62"/>
      <c r="Q29" s="61">
        <v>0.807489601210187</v>
      </c>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row>
    <row r="30" spans="1:67" ht="12.75">
      <c r="A30" s="45"/>
      <c r="B30" s="96"/>
      <c r="C30" s="95"/>
      <c r="D30" s="95"/>
      <c r="E30" s="95"/>
      <c r="F30" s="95"/>
      <c r="G30" s="95"/>
      <c r="H30" s="95"/>
      <c r="I30" s="95"/>
      <c r="J30" s="95"/>
      <c r="K30" s="95"/>
      <c r="L30" s="95"/>
      <c r="M30" s="95"/>
      <c r="N30" s="95"/>
      <c r="O30" s="89"/>
      <c r="P30" s="96"/>
      <c r="Q30" s="9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row>
    <row r="31" spans="1:67" ht="49.5" customHeight="1">
      <c r="A31" s="45"/>
      <c r="B31" s="87" t="s">
        <v>10</v>
      </c>
      <c r="C31" s="89"/>
      <c r="D31" s="89"/>
      <c r="E31" s="89"/>
      <c r="F31" s="89"/>
      <c r="G31" s="89"/>
      <c r="H31" s="89"/>
      <c r="I31" s="89"/>
      <c r="J31" s="89"/>
      <c r="K31" s="89"/>
      <c r="L31" s="89"/>
      <c r="M31" s="89"/>
      <c r="N31" s="89"/>
      <c r="O31" s="89"/>
      <c r="P31" s="89"/>
      <c r="Q31" s="89"/>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row>
    <row r="32" spans="1:67" ht="12.75">
      <c r="A32" s="45"/>
      <c r="B32" s="45"/>
      <c r="C32" s="89"/>
      <c r="D32" s="89"/>
      <c r="E32" s="89"/>
      <c r="F32" s="89"/>
      <c r="G32" s="89"/>
      <c r="H32" s="89"/>
      <c r="I32" s="89"/>
      <c r="J32" s="89"/>
      <c r="K32" s="89"/>
      <c r="L32" s="89"/>
      <c r="M32" s="89"/>
      <c r="N32" s="89"/>
      <c r="O32" s="89"/>
      <c r="P32" s="89"/>
      <c r="Q32" s="89"/>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row>
    <row r="33" spans="1:67" ht="12.75">
      <c r="A33" s="45"/>
      <c r="B33" s="45"/>
      <c r="C33" s="89"/>
      <c r="D33" s="89"/>
      <c r="E33" s="89"/>
      <c r="F33" s="89"/>
      <c r="G33" s="89"/>
      <c r="H33" s="89"/>
      <c r="I33" s="89"/>
      <c r="J33" s="89"/>
      <c r="K33" s="89"/>
      <c r="L33" s="89"/>
      <c r="M33" s="89"/>
      <c r="N33" s="89"/>
      <c r="O33" s="89"/>
      <c r="P33" s="89"/>
      <c r="Q33" s="89"/>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row>
    <row r="34" spans="1:67" ht="12.75">
      <c r="A34" s="45"/>
      <c r="B34" s="45"/>
      <c r="C34" s="89"/>
      <c r="D34" s="89"/>
      <c r="E34" s="89"/>
      <c r="F34" s="89"/>
      <c r="G34" s="89"/>
      <c r="H34" s="89"/>
      <c r="I34" s="89"/>
      <c r="J34" s="89"/>
      <c r="K34" s="89"/>
      <c r="L34" s="89"/>
      <c r="M34" s="89"/>
      <c r="N34" s="89"/>
      <c r="O34" s="89"/>
      <c r="P34" s="89"/>
      <c r="Q34" s="89"/>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row>
    <row r="35" spans="1:67" ht="12.75">
      <c r="A35" s="45"/>
      <c r="B35" s="45"/>
      <c r="C35" s="89"/>
      <c r="D35" s="89"/>
      <c r="E35" s="89"/>
      <c r="F35" s="89"/>
      <c r="G35" s="89"/>
      <c r="H35" s="89"/>
      <c r="I35" s="89"/>
      <c r="J35" s="89"/>
      <c r="K35" s="89"/>
      <c r="L35" s="89"/>
      <c r="M35" s="89"/>
      <c r="N35" s="89"/>
      <c r="O35" s="89"/>
      <c r="P35" s="89"/>
      <c r="Q35" s="89"/>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row>
    <row r="36" spans="1:67" ht="12.75">
      <c r="A36" s="45"/>
      <c r="B36" s="45"/>
      <c r="C36" s="89"/>
      <c r="D36" s="89"/>
      <c r="E36" s="89"/>
      <c r="F36" s="89"/>
      <c r="G36" s="89"/>
      <c r="H36" s="89"/>
      <c r="I36" s="89"/>
      <c r="J36" s="89"/>
      <c r="K36" s="89"/>
      <c r="L36" s="89"/>
      <c r="M36" s="89"/>
      <c r="N36" s="89"/>
      <c r="O36" s="89"/>
      <c r="P36" s="89"/>
      <c r="Q36" s="89"/>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row>
    <row r="37" spans="1:67" ht="12.75">
      <c r="A37" s="45"/>
      <c r="B37" s="45"/>
      <c r="C37" s="89"/>
      <c r="D37" s="89"/>
      <c r="E37" s="89"/>
      <c r="F37" s="89"/>
      <c r="G37" s="89"/>
      <c r="H37" s="89"/>
      <c r="I37" s="89"/>
      <c r="J37" s="89"/>
      <c r="K37" s="89"/>
      <c r="L37" s="89"/>
      <c r="M37" s="89"/>
      <c r="N37" s="89"/>
      <c r="O37" s="89"/>
      <c r="P37" s="89"/>
      <c r="Q37" s="89"/>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row>
    <row r="38" spans="1:67" ht="12.75">
      <c r="A38" s="45"/>
      <c r="B38" s="45"/>
      <c r="C38" s="89"/>
      <c r="D38" s="89"/>
      <c r="E38" s="89"/>
      <c r="F38" s="89"/>
      <c r="G38" s="89"/>
      <c r="H38" s="89"/>
      <c r="I38" s="89"/>
      <c r="J38" s="89"/>
      <c r="K38" s="89"/>
      <c r="L38" s="89"/>
      <c r="M38" s="89"/>
      <c r="N38" s="89"/>
      <c r="O38" s="89"/>
      <c r="P38" s="89"/>
      <c r="Q38" s="89"/>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row>
    <row r="39" spans="1:67" ht="12.75">
      <c r="A39" s="45"/>
      <c r="B39" s="45"/>
      <c r="C39" s="89"/>
      <c r="D39" s="89"/>
      <c r="E39" s="89"/>
      <c r="F39" s="89"/>
      <c r="G39" s="89"/>
      <c r="H39" s="89"/>
      <c r="I39" s="89"/>
      <c r="J39" s="89"/>
      <c r="K39" s="89"/>
      <c r="L39" s="89"/>
      <c r="M39" s="89"/>
      <c r="N39" s="89"/>
      <c r="O39" s="89"/>
      <c r="P39" s="89"/>
      <c r="Q39" s="89"/>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row>
    <row r="40" spans="1:67" ht="12.75">
      <c r="A40" s="45"/>
      <c r="B40" s="45"/>
      <c r="C40" s="89"/>
      <c r="D40" s="89"/>
      <c r="E40" s="89"/>
      <c r="F40" s="89"/>
      <c r="G40" s="89"/>
      <c r="H40" s="89"/>
      <c r="I40" s="89"/>
      <c r="J40" s="89"/>
      <c r="K40" s="89"/>
      <c r="L40" s="89"/>
      <c r="M40" s="89"/>
      <c r="N40" s="89"/>
      <c r="O40" s="89"/>
      <c r="P40" s="89"/>
      <c r="Q40" s="89"/>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row>
    <row r="41" spans="1:67" ht="12.75">
      <c r="A41" s="45"/>
      <c r="B41" s="45"/>
      <c r="C41" s="89"/>
      <c r="D41" s="89"/>
      <c r="E41" s="89"/>
      <c r="F41" s="89"/>
      <c r="G41" s="89"/>
      <c r="H41" s="89"/>
      <c r="I41" s="89"/>
      <c r="J41" s="89"/>
      <c r="K41" s="89"/>
      <c r="L41" s="89"/>
      <c r="M41" s="89"/>
      <c r="N41" s="89"/>
      <c r="O41" s="89"/>
      <c r="P41" s="89"/>
      <c r="Q41" s="89"/>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row>
    <row r="42" spans="1:67" ht="12.75">
      <c r="A42" s="45"/>
      <c r="B42" s="45"/>
      <c r="C42" s="89"/>
      <c r="D42" s="89"/>
      <c r="E42" s="89"/>
      <c r="F42" s="89"/>
      <c r="G42" s="89"/>
      <c r="H42" s="89"/>
      <c r="I42" s="89"/>
      <c r="J42" s="89"/>
      <c r="K42" s="89"/>
      <c r="L42" s="89"/>
      <c r="M42" s="89"/>
      <c r="N42" s="89"/>
      <c r="O42" s="89"/>
      <c r="P42" s="89"/>
      <c r="Q42" s="89"/>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row>
    <row r="43" spans="1:67" ht="12.75">
      <c r="A43" s="45"/>
      <c r="B43" s="45"/>
      <c r="C43" s="89"/>
      <c r="D43" s="89"/>
      <c r="E43" s="89"/>
      <c r="F43" s="89"/>
      <c r="G43" s="89"/>
      <c r="H43" s="89"/>
      <c r="I43" s="89"/>
      <c r="J43" s="89"/>
      <c r="K43" s="89"/>
      <c r="L43" s="89"/>
      <c r="M43" s="89"/>
      <c r="N43" s="89"/>
      <c r="O43" s="89"/>
      <c r="P43" s="89"/>
      <c r="Q43" s="89"/>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row>
    <row r="44" spans="1:67" ht="12.75">
      <c r="A44" s="45"/>
      <c r="B44" s="45"/>
      <c r="C44" s="89"/>
      <c r="D44" s="89"/>
      <c r="E44" s="89"/>
      <c r="F44" s="89"/>
      <c r="G44" s="89"/>
      <c r="H44" s="89"/>
      <c r="I44" s="89"/>
      <c r="J44" s="89"/>
      <c r="K44" s="89"/>
      <c r="L44" s="89"/>
      <c r="M44" s="89"/>
      <c r="N44" s="89"/>
      <c r="O44" s="89"/>
      <c r="P44" s="89"/>
      <c r="Q44" s="89"/>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row>
    <row r="45" spans="1:67" ht="12.75">
      <c r="A45" s="45"/>
      <c r="B45" s="45"/>
      <c r="C45" s="89"/>
      <c r="D45" s="89"/>
      <c r="E45" s="89"/>
      <c r="F45" s="89"/>
      <c r="G45" s="89"/>
      <c r="H45" s="89"/>
      <c r="I45" s="89"/>
      <c r="J45" s="89"/>
      <c r="K45" s="89"/>
      <c r="L45" s="89"/>
      <c r="M45" s="89"/>
      <c r="N45" s="89"/>
      <c r="O45" s="89"/>
      <c r="P45" s="89"/>
      <c r="Q45" s="89"/>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row>
    <row r="46" spans="1:67" ht="12.75">
      <c r="A46" s="45"/>
      <c r="B46" s="45"/>
      <c r="C46" s="89"/>
      <c r="D46" s="89"/>
      <c r="E46" s="89"/>
      <c r="F46" s="89"/>
      <c r="G46" s="89"/>
      <c r="H46" s="89"/>
      <c r="I46" s="89"/>
      <c r="J46" s="89"/>
      <c r="K46" s="89"/>
      <c r="L46" s="89"/>
      <c r="M46" s="89"/>
      <c r="N46" s="89"/>
      <c r="O46" s="89"/>
      <c r="P46" s="89"/>
      <c r="Q46" s="89"/>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1:67" ht="12.75">
      <c r="A47" s="45"/>
      <c r="B47" s="45"/>
      <c r="C47" s="89"/>
      <c r="D47" s="89"/>
      <c r="E47" s="89"/>
      <c r="F47" s="89"/>
      <c r="G47" s="89"/>
      <c r="H47" s="89"/>
      <c r="I47" s="89"/>
      <c r="J47" s="89"/>
      <c r="K47" s="89"/>
      <c r="L47" s="89"/>
      <c r="M47" s="89"/>
      <c r="N47" s="89"/>
      <c r="O47" s="89"/>
      <c r="P47" s="89"/>
      <c r="Q47" s="89"/>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1:67" ht="12.75">
      <c r="A48" s="45"/>
      <c r="B48" s="45"/>
      <c r="C48" s="89"/>
      <c r="D48" s="89"/>
      <c r="E48" s="89"/>
      <c r="F48" s="89"/>
      <c r="G48" s="89"/>
      <c r="H48" s="89"/>
      <c r="I48" s="89"/>
      <c r="J48" s="89"/>
      <c r="K48" s="89"/>
      <c r="L48" s="89"/>
      <c r="M48" s="89"/>
      <c r="N48" s="89"/>
      <c r="O48" s="89"/>
      <c r="P48" s="89"/>
      <c r="Q48" s="89"/>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row>
    <row r="49" spans="1:67" ht="12.75">
      <c r="A49" s="45"/>
      <c r="B49" s="45"/>
      <c r="C49" s="89"/>
      <c r="D49" s="89"/>
      <c r="E49" s="89"/>
      <c r="F49" s="89"/>
      <c r="G49" s="89"/>
      <c r="H49" s="89"/>
      <c r="I49" s="89"/>
      <c r="J49" s="89"/>
      <c r="K49" s="89"/>
      <c r="L49" s="89"/>
      <c r="M49" s="89"/>
      <c r="N49" s="89"/>
      <c r="O49" s="89"/>
      <c r="P49" s="89"/>
      <c r="Q49" s="89"/>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row>
    <row r="50" spans="1:67" ht="12.75">
      <c r="A50" s="45"/>
      <c r="B50" s="45"/>
      <c r="C50" s="89"/>
      <c r="D50" s="89"/>
      <c r="E50" s="89"/>
      <c r="F50" s="89"/>
      <c r="G50" s="89"/>
      <c r="H50" s="89"/>
      <c r="I50" s="89"/>
      <c r="J50" s="89"/>
      <c r="K50" s="89"/>
      <c r="L50" s="89"/>
      <c r="M50" s="89"/>
      <c r="N50" s="89"/>
      <c r="O50" s="89"/>
      <c r="P50" s="89"/>
      <c r="Q50" s="89"/>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row>
    <row r="51" spans="1:67" ht="12.75">
      <c r="A51" s="45"/>
      <c r="B51" s="45"/>
      <c r="C51" s="89"/>
      <c r="D51" s="89"/>
      <c r="E51" s="89"/>
      <c r="F51" s="89"/>
      <c r="G51" s="89"/>
      <c r="H51" s="89"/>
      <c r="I51" s="89"/>
      <c r="J51" s="89"/>
      <c r="K51" s="89"/>
      <c r="L51" s="89"/>
      <c r="M51" s="89"/>
      <c r="N51" s="89"/>
      <c r="O51" s="89"/>
      <c r="P51" s="89"/>
      <c r="Q51" s="89"/>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row>
    <row r="52" spans="1:67" ht="12.75">
      <c r="A52" s="45"/>
      <c r="B52" s="45"/>
      <c r="C52" s="89"/>
      <c r="D52" s="89"/>
      <c r="E52" s="89"/>
      <c r="F52" s="89"/>
      <c r="G52" s="89"/>
      <c r="H52" s="89"/>
      <c r="I52" s="89"/>
      <c r="J52" s="89"/>
      <c r="K52" s="89"/>
      <c r="L52" s="89"/>
      <c r="M52" s="89"/>
      <c r="N52" s="89"/>
      <c r="O52" s="89"/>
      <c r="P52" s="89"/>
      <c r="Q52" s="89"/>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row>
    <row r="53" spans="1:67" ht="12.75">
      <c r="A53" s="45"/>
      <c r="B53" s="45"/>
      <c r="C53" s="89"/>
      <c r="D53" s="89"/>
      <c r="E53" s="89"/>
      <c r="F53" s="89"/>
      <c r="G53" s="89"/>
      <c r="H53" s="89"/>
      <c r="I53" s="89"/>
      <c r="J53" s="89"/>
      <c r="K53" s="89"/>
      <c r="L53" s="89"/>
      <c r="M53" s="89"/>
      <c r="N53" s="89"/>
      <c r="O53" s="89"/>
      <c r="P53" s="89"/>
      <c r="Q53" s="89"/>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row>
    <row r="54" spans="1:67" ht="12.75">
      <c r="A54" s="45"/>
      <c r="B54" s="45"/>
      <c r="C54" s="89"/>
      <c r="D54" s="89"/>
      <c r="E54" s="89"/>
      <c r="F54" s="89"/>
      <c r="G54" s="89"/>
      <c r="H54" s="89"/>
      <c r="I54" s="89"/>
      <c r="J54" s="89"/>
      <c r="K54" s="89"/>
      <c r="L54" s="89"/>
      <c r="M54" s="89"/>
      <c r="N54" s="89"/>
      <c r="O54" s="89"/>
      <c r="P54" s="89"/>
      <c r="Q54" s="89"/>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row>
    <row r="55" spans="1:67" ht="12.75">
      <c r="A55" s="45"/>
      <c r="B55" s="45"/>
      <c r="C55" s="89"/>
      <c r="D55" s="89"/>
      <c r="E55" s="89"/>
      <c r="F55" s="89"/>
      <c r="G55" s="89"/>
      <c r="H55" s="89"/>
      <c r="I55" s="89"/>
      <c r="J55" s="89"/>
      <c r="K55" s="89"/>
      <c r="L55" s="89"/>
      <c r="M55" s="89"/>
      <c r="N55" s="89"/>
      <c r="O55" s="89"/>
      <c r="P55" s="89"/>
      <c r="Q55" s="89"/>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row>
    <row r="56" spans="1:67" ht="12.75">
      <c r="A56" s="45"/>
      <c r="B56" s="45"/>
      <c r="C56" s="89"/>
      <c r="D56" s="89"/>
      <c r="E56" s="89"/>
      <c r="F56" s="89"/>
      <c r="G56" s="89"/>
      <c r="H56" s="89"/>
      <c r="I56" s="89"/>
      <c r="J56" s="89"/>
      <c r="K56" s="89"/>
      <c r="L56" s="89"/>
      <c r="M56" s="89"/>
      <c r="N56" s="89"/>
      <c r="O56" s="89"/>
      <c r="P56" s="89"/>
      <c r="Q56" s="89"/>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row>
    <row r="57" spans="1:67" ht="12.75">
      <c r="A57" s="45"/>
      <c r="B57" s="45"/>
      <c r="C57" s="89"/>
      <c r="D57" s="89"/>
      <c r="E57" s="89"/>
      <c r="F57" s="89"/>
      <c r="G57" s="89"/>
      <c r="H57" s="89"/>
      <c r="I57" s="89"/>
      <c r="J57" s="89"/>
      <c r="K57" s="89"/>
      <c r="L57" s="89"/>
      <c r="M57" s="89"/>
      <c r="N57" s="89"/>
      <c r="O57" s="89"/>
      <c r="P57" s="89"/>
      <c r="Q57" s="89"/>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row>
    <row r="58" spans="1:67" ht="12.75">
      <c r="A58" s="45"/>
      <c r="B58" s="45"/>
      <c r="C58" s="89"/>
      <c r="D58" s="89"/>
      <c r="E58" s="89"/>
      <c r="F58" s="89"/>
      <c r="G58" s="89"/>
      <c r="H58" s="89"/>
      <c r="I58" s="89"/>
      <c r="J58" s="89"/>
      <c r="K58" s="89"/>
      <c r="L58" s="89"/>
      <c r="M58" s="89"/>
      <c r="N58" s="89"/>
      <c r="O58" s="89"/>
      <c r="P58" s="89"/>
      <c r="Q58" s="89"/>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row>
    <row r="59" spans="1:67" ht="12.75">
      <c r="A59" s="45"/>
      <c r="B59" s="45"/>
      <c r="C59" s="89"/>
      <c r="D59" s="89"/>
      <c r="E59" s="89"/>
      <c r="F59" s="89"/>
      <c r="G59" s="89"/>
      <c r="H59" s="89"/>
      <c r="I59" s="89"/>
      <c r="J59" s="89"/>
      <c r="K59" s="89"/>
      <c r="L59" s="89"/>
      <c r="M59" s="89"/>
      <c r="N59" s="89"/>
      <c r="O59" s="89"/>
      <c r="P59" s="89"/>
      <c r="Q59" s="89"/>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row>
    <row r="60" spans="1:67" ht="12.75">
      <c r="A60" s="45"/>
      <c r="B60" s="45"/>
      <c r="C60" s="89"/>
      <c r="D60" s="89"/>
      <c r="E60" s="89"/>
      <c r="F60" s="89"/>
      <c r="G60" s="89"/>
      <c r="H60" s="89"/>
      <c r="I60" s="89"/>
      <c r="J60" s="89"/>
      <c r="K60" s="89"/>
      <c r="L60" s="89"/>
      <c r="M60" s="89"/>
      <c r="N60" s="89"/>
      <c r="O60" s="89"/>
      <c r="P60" s="89"/>
      <c r="Q60" s="89"/>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row>
    <row r="61" spans="1:67" ht="12.75">
      <c r="A61" s="45"/>
      <c r="B61" s="45"/>
      <c r="C61" s="89"/>
      <c r="D61" s="89"/>
      <c r="E61" s="89"/>
      <c r="F61" s="89"/>
      <c r="G61" s="89"/>
      <c r="H61" s="89"/>
      <c r="I61" s="89"/>
      <c r="J61" s="89"/>
      <c r="K61" s="89"/>
      <c r="L61" s="89"/>
      <c r="M61" s="89"/>
      <c r="N61" s="89"/>
      <c r="O61" s="89"/>
      <c r="P61" s="89"/>
      <c r="Q61" s="89"/>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row>
    <row r="62" spans="1:67" ht="12.75">
      <c r="A62" s="45"/>
      <c r="B62" s="45"/>
      <c r="C62" s="89"/>
      <c r="D62" s="89"/>
      <c r="E62" s="89"/>
      <c r="F62" s="89"/>
      <c r="G62" s="89"/>
      <c r="H62" s="89"/>
      <c r="I62" s="89"/>
      <c r="J62" s="89"/>
      <c r="K62" s="89"/>
      <c r="L62" s="89"/>
      <c r="M62" s="89"/>
      <c r="N62" s="89"/>
      <c r="O62" s="89"/>
      <c r="P62" s="89"/>
      <c r="Q62" s="89"/>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row>
    <row r="63" spans="1:67" ht="12.75">
      <c r="A63" s="45"/>
      <c r="B63" s="45"/>
      <c r="C63" s="89"/>
      <c r="D63" s="89"/>
      <c r="E63" s="89"/>
      <c r="F63" s="89"/>
      <c r="G63" s="89"/>
      <c r="H63" s="89"/>
      <c r="I63" s="89"/>
      <c r="J63" s="89"/>
      <c r="K63" s="89"/>
      <c r="L63" s="89"/>
      <c r="M63" s="89"/>
      <c r="N63" s="89"/>
      <c r="O63" s="89"/>
      <c r="P63" s="89"/>
      <c r="Q63" s="89"/>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row>
    <row r="64" spans="1:67" ht="12.75">
      <c r="A64" s="45"/>
      <c r="B64" s="45"/>
      <c r="C64" s="89"/>
      <c r="D64" s="89"/>
      <c r="E64" s="89"/>
      <c r="F64" s="89"/>
      <c r="G64" s="89"/>
      <c r="H64" s="89"/>
      <c r="I64" s="89"/>
      <c r="J64" s="89"/>
      <c r="K64" s="89"/>
      <c r="L64" s="89"/>
      <c r="M64" s="89"/>
      <c r="N64" s="89"/>
      <c r="O64" s="89"/>
      <c r="P64" s="89"/>
      <c r="Q64" s="89"/>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row>
    <row r="65" spans="1:67" ht="12.75">
      <c r="A65" s="45"/>
      <c r="B65" s="45"/>
      <c r="C65" s="89"/>
      <c r="D65" s="89"/>
      <c r="E65" s="89"/>
      <c r="F65" s="89"/>
      <c r="G65" s="89"/>
      <c r="H65" s="89"/>
      <c r="I65" s="89"/>
      <c r="J65" s="89"/>
      <c r="K65" s="89"/>
      <c r="L65" s="89"/>
      <c r="M65" s="89"/>
      <c r="N65" s="89"/>
      <c r="O65" s="89"/>
      <c r="P65" s="89"/>
      <c r="Q65" s="89"/>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row>
    <row r="66" spans="1:67" ht="12.75">
      <c r="A66" s="45"/>
      <c r="B66" s="45"/>
      <c r="C66" s="89"/>
      <c r="D66" s="89"/>
      <c r="E66" s="89"/>
      <c r="F66" s="89"/>
      <c r="G66" s="89"/>
      <c r="H66" s="89"/>
      <c r="I66" s="89"/>
      <c r="J66" s="89"/>
      <c r="K66" s="89"/>
      <c r="L66" s="89"/>
      <c r="M66" s="89"/>
      <c r="N66" s="89"/>
      <c r="O66" s="89"/>
      <c r="P66" s="89"/>
      <c r="Q66" s="89"/>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row>
    <row r="67" spans="1:67" ht="12.75">
      <c r="A67" s="45"/>
      <c r="B67" s="45"/>
      <c r="C67" s="89"/>
      <c r="D67" s="89"/>
      <c r="E67" s="89"/>
      <c r="F67" s="89"/>
      <c r="G67" s="89"/>
      <c r="H67" s="89"/>
      <c r="I67" s="89"/>
      <c r="J67" s="89"/>
      <c r="K67" s="89"/>
      <c r="L67" s="89"/>
      <c r="M67" s="89"/>
      <c r="N67" s="89"/>
      <c r="O67" s="89"/>
      <c r="P67" s="89"/>
      <c r="Q67" s="89"/>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row>
    <row r="68" spans="1:67" ht="12.75">
      <c r="A68" s="45"/>
      <c r="B68" s="45"/>
      <c r="C68" s="89"/>
      <c r="D68" s="89"/>
      <c r="E68" s="89"/>
      <c r="F68" s="89"/>
      <c r="G68" s="89"/>
      <c r="H68" s="89"/>
      <c r="I68" s="89"/>
      <c r="J68" s="89"/>
      <c r="K68" s="89"/>
      <c r="L68" s="89"/>
      <c r="M68" s="89"/>
      <c r="N68" s="89"/>
      <c r="O68" s="89"/>
      <c r="P68" s="89"/>
      <c r="Q68" s="89"/>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row>
    <row r="69" spans="1:67" ht="12.75">
      <c r="A69" s="45"/>
      <c r="B69" s="45"/>
      <c r="C69" s="89"/>
      <c r="D69" s="89"/>
      <c r="E69" s="89"/>
      <c r="F69" s="89"/>
      <c r="G69" s="89"/>
      <c r="H69" s="89"/>
      <c r="I69" s="89"/>
      <c r="J69" s="89"/>
      <c r="K69" s="89"/>
      <c r="L69" s="89"/>
      <c r="M69" s="89"/>
      <c r="N69" s="89"/>
      <c r="O69" s="89"/>
      <c r="P69" s="89"/>
      <c r="Q69" s="89"/>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row>
    <row r="70" spans="1:67" ht="12.75">
      <c r="A70" s="45"/>
      <c r="B70" s="45"/>
      <c r="C70" s="89"/>
      <c r="D70" s="89"/>
      <c r="E70" s="89"/>
      <c r="F70" s="89"/>
      <c r="G70" s="89"/>
      <c r="H70" s="89"/>
      <c r="I70" s="89"/>
      <c r="J70" s="89"/>
      <c r="K70" s="89"/>
      <c r="L70" s="89"/>
      <c r="M70" s="89"/>
      <c r="N70" s="89"/>
      <c r="O70" s="89"/>
      <c r="P70" s="89"/>
      <c r="Q70" s="89"/>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row>
    <row r="71" spans="1:67" ht="12.75">
      <c r="A71" s="45"/>
      <c r="B71" s="45"/>
      <c r="C71" s="89"/>
      <c r="D71" s="89"/>
      <c r="E71" s="89"/>
      <c r="F71" s="89"/>
      <c r="G71" s="89"/>
      <c r="H71" s="89"/>
      <c r="I71" s="89"/>
      <c r="J71" s="89"/>
      <c r="K71" s="89"/>
      <c r="L71" s="89"/>
      <c r="M71" s="89"/>
      <c r="N71" s="89"/>
      <c r="O71" s="89"/>
      <c r="P71" s="89"/>
      <c r="Q71" s="89"/>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row>
    <row r="72" spans="1:67" ht="12.75">
      <c r="A72" s="45"/>
      <c r="B72" s="45"/>
      <c r="C72" s="89"/>
      <c r="D72" s="89"/>
      <c r="E72" s="89"/>
      <c r="F72" s="89"/>
      <c r="G72" s="89"/>
      <c r="H72" s="89"/>
      <c r="I72" s="89"/>
      <c r="J72" s="89"/>
      <c r="K72" s="89"/>
      <c r="L72" s="89"/>
      <c r="M72" s="89"/>
      <c r="N72" s="89"/>
      <c r="O72" s="89"/>
      <c r="P72" s="89"/>
      <c r="Q72" s="89"/>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row>
    <row r="73" spans="1:67" ht="12.75">
      <c r="A73" s="45"/>
      <c r="B73" s="45"/>
      <c r="C73" s="89"/>
      <c r="D73" s="89"/>
      <c r="E73" s="89"/>
      <c r="F73" s="89"/>
      <c r="G73" s="89"/>
      <c r="H73" s="89"/>
      <c r="I73" s="89"/>
      <c r="J73" s="89"/>
      <c r="K73" s="89"/>
      <c r="L73" s="89"/>
      <c r="M73" s="89"/>
      <c r="N73" s="89"/>
      <c r="O73" s="89"/>
      <c r="P73" s="89"/>
      <c r="Q73" s="89"/>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row>
    <row r="74" spans="1:67" ht="12.75">
      <c r="A74" s="45"/>
      <c r="B74" s="45"/>
      <c r="C74" s="89"/>
      <c r="D74" s="89"/>
      <c r="E74" s="89"/>
      <c r="F74" s="89"/>
      <c r="G74" s="89"/>
      <c r="H74" s="89"/>
      <c r="I74" s="89"/>
      <c r="J74" s="89"/>
      <c r="K74" s="89"/>
      <c r="L74" s="89"/>
      <c r="M74" s="89"/>
      <c r="N74" s="89"/>
      <c r="O74" s="89"/>
      <c r="P74" s="89"/>
      <c r="Q74" s="89"/>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row>
    <row r="75" spans="1:67" ht="12.75">
      <c r="A75" s="45"/>
      <c r="B75" s="45"/>
      <c r="C75" s="89"/>
      <c r="D75" s="89"/>
      <c r="E75" s="89"/>
      <c r="F75" s="89"/>
      <c r="G75" s="89"/>
      <c r="H75" s="89"/>
      <c r="I75" s="89"/>
      <c r="J75" s="89"/>
      <c r="K75" s="89"/>
      <c r="L75" s="89"/>
      <c r="M75" s="89"/>
      <c r="N75" s="89"/>
      <c r="O75" s="89"/>
      <c r="P75" s="89"/>
      <c r="Q75" s="89"/>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row>
    <row r="76" spans="1:67" ht="12.75">
      <c r="A76" s="45"/>
      <c r="B76" s="45"/>
      <c r="C76" s="89"/>
      <c r="D76" s="89"/>
      <c r="E76" s="89"/>
      <c r="F76" s="89"/>
      <c r="G76" s="89"/>
      <c r="H76" s="89"/>
      <c r="I76" s="89"/>
      <c r="J76" s="89"/>
      <c r="K76" s="89"/>
      <c r="L76" s="89"/>
      <c r="M76" s="89"/>
      <c r="N76" s="89"/>
      <c r="O76" s="89"/>
      <c r="P76" s="89"/>
      <c r="Q76" s="89"/>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row>
    <row r="77" spans="1:67" ht="12.75">
      <c r="A77" s="45"/>
      <c r="B77" s="45"/>
      <c r="C77" s="89"/>
      <c r="D77" s="89"/>
      <c r="E77" s="89"/>
      <c r="F77" s="89"/>
      <c r="G77" s="89"/>
      <c r="H77" s="89"/>
      <c r="I77" s="89"/>
      <c r="J77" s="89"/>
      <c r="K77" s="89"/>
      <c r="L77" s="89"/>
      <c r="M77" s="89"/>
      <c r="N77" s="89"/>
      <c r="O77" s="89"/>
      <c r="P77" s="89"/>
      <c r="Q77" s="89"/>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row>
    <row r="78" spans="1:67" ht="12.75">
      <c r="A78" s="45"/>
      <c r="B78" s="45"/>
      <c r="C78" s="89"/>
      <c r="D78" s="89"/>
      <c r="E78" s="89"/>
      <c r="F78" s="89"/>
      <c r="G78" s="89"/>
      <c r="H78" s="89"/>
      <c r="I78" s="89"/>
      <c r="J78" s="89"/>
      <c r="K78" s="89"/>
      <c r="L78" s="89"/>
      <c r="M78" s="89"/>
      <c r="N78" s="89"/>
      <c r="O78" s="89"/>
      <c r="P78" s="89"/>
      <c r="Q78" s="89"/>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row>
    <row r="79" spans="1:67" ht="12.75">
      <c r="A79" s="45"/>
      <c r="B79" s="45"/>
      <c r="C79" s="89"/>
      <c r="D79" s="89"/>
      <c r="E79" s="89"/>
      <c r="F79" s="89"/>
      <c r="G79" s="89"/>
      <c r="H79" s="89"/>
      <c r="I79" s="89"/>
      <c r="J79" s="89"/>
      <c r="K79" s="89"/>
      <c r="L79" s="89"/>
      <c r="M79" s="89"/>
      <c r="N79" s="89"/>
      <c r="O79" s="89"/>
      <c r="P79" s="89"/>
      <c r="Q79" s="89"/>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row>
    <row r="80" spans="1:67" ht="12.75">
      <c r="A80" s="45"/>
      <c r="B80" s="45"/>
      <c r="C80" s="89"/>
      <c r="D80" s="89"/>
      <c r="E80" s="89"/>
      <c r="F80" s="89"/>
      <c r="G80" s="89"/>
      <c r="H80" s="89"/>
      <c r="I80" s="89"/>
      <c r="J80" s="89"/>
      <c r="K80" s="89"/>
      <c r="L80" s="89"/>
      <c r="M80" s="89"/>
      <c r="N80" s="89"/>
      <c r="O80" s="89"/>
      <c r="P80" s="89"/>
      <c r="Q80" s="89"/>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row>
    <row r="81" spans="1:67" ht="12.75">
      <c r="A81" s="45"/>
      <c r="B81" s="45"/>
      <c r="C81" s="89"/>
      <c r="D81" s="89"/>
      <c r="E81" s="89"/>
      <c r="F81" s="89"/>
      <c r="G81" s="89"/>
      <c r="H81" s="89"/>
      <c r="I81" s="89"/>
      <c r="J81" s="89"/>
      <c r="K81" s="89"/>
      <c r="L81" s="89"/>
      <c r="M81" s="89"/>
      <c r="N81" s="89"/>
      <c r="O81" s="89"/>
      <c r="P81" s="89"/>
      <c r="Q81" s="89"/>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row>
    <row r="82" spans="1:67" ht="12.75">
      <c r="A82" s="45"/>
      <c r="B82" s="45"/>
      <c r="C82" s="89"/>
      <c r="D82" s="89"/>
      <c r="E82" s="89"/>
      <c r="F82" s="89"/>
      <c r="G82" s="89"/>
      <c r="H82" s="89"/>
      <c r="I82" s="89"/>
      <c r="J82" s="89"/>
      <c r="K82" s="89"/>
      <c r="L82" s="89"/>
      <c r="M82" s="89"/>
      <c r="N82" s="89"/>
      <c r="O82" s="89"/>
      <c r="P82" s="89"/>
      <c r="Q82" s="89"/>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row>
    <row r="83" spans="1:67" ht="12.75">
      <c r="A83" s="45"/>
      <c r="B83" s="45"/>
      <c r="C83" s="89"/>
      <c r="D83" s="89"/>
      <c r="E83" s="89"/>
      <c r="F83" s="89"/>
      <c r="G83" s="89"/>
      <c r="H83" s="89"/>
      <c r="I83" s="89"/>
      <c r="J83" s="89"/>
      <c r="K83" s="89"/>
      <c r="L83" s="89"/>
      <c r="M83" s="89"/>
      <c r="N83" s="89"/>
      <c r="O83" s="89"/>
      <c r="P83" s="89"/>
      <c r="Q83" s="89"/>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row>
    <row r="84" spans="1:67" ht="12.75">
      <c r="A84" s="45"/>
      <c r="B84" s="45"/>
      <c r="C84" s="89"/>
      <c r="D84" s="89"/>
      <c r="E84" s="89"/>
      <c r="F84" s="89"/>
      <c r="G84" s="89"/>
      <c r="H84" s="89"/>
      <c r="I84" s="89"/>
      <c r="J84" s="89"/>
      <c r="K84" s="89"/>
      <c r="L84" s="89"/>
      <c r="M84" s="89"/>
      <c r="N84" s="89"/>
      <c r="O84" s="89"/>
      <c r="P84" s="89"/>
      <c r="Q84" s="89"/>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row>
    <row r="85" spans="1:67" ht="12.75">
      <c r="A85" s="45"/>
      <c r="B85" s="45"/>
      <c r="C85" s="89"/>
      <c r="D85" s="89"/>
      <c r="E85" s="89"/>
      <c r="F85" s="89"/>
      <c r="G85" s="89"/>
      <c r="H85" s="89"/>
      <c r="I85" s="89"/>
      <c r="J85" s="89"/>
      <c r="K85" s="89"/>
      <c r="L85" s="89"/>
      <c r="M85" s="89"/>
      <c r="N85" s="89"/>
      <c r="O85" s="89"/>
      <c r="P85" s="89"/>
      <c r="Q85" s="89"/>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row>
    <row r="86" spans="1:67" ht="12.75">
      <c r="A86" s="45"/>
      <c r="B86" s="45"/>
      <c r="C86" s="89"/>
      <c r="D86" s="89"/>
      <c r="E86" s="89"/>
      <c r="F86" s="89"/>
      <c r="G86" s="89"/>
      <c r="H86" s="89"/>
      <c r="I86" s="89"/>
      <c r="J86" s="89"/>
      <c r="K86" s="89"/>
      <c r="L86" s="89"/>
      <c r="M86" s="89"/>
      <c r="N86" s="89"/>
      <c r="O86" s="89"/>
      <c r="P86" s="89"/>
      <c r="Q86" s="89"/>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row>
    <row r="87" spans="1:67" ht="12.75">
      <c r="A87" s="45"/>
      <c r="B87" s="45"/>
      <c r="C87" s="89"/>
      <c r="D87" s="89"/>
      <c r="E87" s="89"/>
      <c r="F87" s="89"/>
      <c r="G87" s="89"/>
      <c r="H87" s="89"/>
      <c r="I87" s="89"/>
      <c r="J87" s="89"/>
      <c r="K87" s="89"/>
      <c r="L87" s="89"/>
      <c r="M87" s="89"/>
      <c r="N87" s="89"/>
      <c r="O87" s="89"/>
      <c r="P87" s="89"/>
      <c r="Q87" s="89"/>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row>
    <row r="88" spans="1:67" ht="12.75">
      <c r="A88" s="45"/>
      <c r="B88" s="45"/>
      <c r="C88" s="89"/>
      <c r="D88" s="89"/>
      <c r="E88" s="89"/>
      <c r="F88" s="89"/>
      <c r="G88" s="89"/>
      <c r="H88" s="89"/>
      <c r="I88" s="89"/>
      <c r="J88" s="89"/>
      <c r="K88" s="89"/>
      <c r="L88" s="89"/>
      <c r="M88" s="89"/>
      <c r="N88" s="89"/>
      <c r="O88" s="89"/>
      <c r="P88" s="89"/>
      <c r="Q88" s="89"/>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row>
    <row r="89" spans="1:67" ht="12.75">
      <c r="A89" s="45"/>
      <c r="B89" s="45"/>
      <c r="C89" s="89"/>
      <c r="D89" s="89"/>
      <c r="E89" s="89"/>
      <c r="F89" s="89"/>
      <c r="G89" s="89"/>
      <c r="H89" s="89"/>
      <c r="I89" s="89"/>
      <c r="J89" s="89"/>
      <c r="K89" s="89"/>
      <c r="L89" s="89"/>
      <c r="M89" s="89"/>
      <c r="N89" s="89"/>
      <c r="O89" s="89"/>
      <c r="P89" s="89"/>
      <c r="Q89" s="89"/>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row>
    <row r="90" spans="1:67" ht="12.75">
      <c r="A90" s="45"/>
      <c r="B90" s="45"/>
      <c r="C90" s="89"/>
      <c r="D90" s="89"/>
      <c r="E90" s="89"/>
      <c r="F90" s="89"/>
      <c r="G90" s="89"/>
      <c r="H90" s="89"/>
      <c r="I90" s="89"/>
      <c r="J90" s="89"/>
      <c r="K90" s="89"/>
      <c r="L90" s="89"/>
      <c r="M90" s="89"/>
      <c r="N90" s="89"/>
      <c r="O90" s="89"/>
      <c r="P90" s="89"/>
      <c r="Q90" s="89"/>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row>
    <row r="91" spans="1:67" ht="12.75">
      <c r="A91" s="45"/>
      <c r="B91" s="45"/>
      <c r="C91" s="89"/>
      <c r="D91" s="89"/>
      <c r="E91" s="89"/>
      <c r="F91" s="89"/>
      <c r="G91" s="89"/>
      <c r="H91" s="89"/>
      <c r="I91" s="89"/>
      <c r="J91" s="89"/>
      <c r="K91" s="89"/>
      <c r="L91" s="89"/>
      <c r="M91" s="89"/>
      <c r="N91" s="89"/>
      <c r="O91" s="89"/>
      <c r="P91" s="89"/>
      <c r="Q91" s="89"/>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row>
    <row r="92" spans="1:67" ht="12.75">
      <c r="A92" s="45"/>
      <c r="B92" s="45"/>
      <c r="C92" s="89"/>
      <c r="D92" s="89"/>
      <c r="E92" s="89"/>
      <c r="F92" s="89"/>
      <c r="G92" s="89"/>
      <c r="H92" s="89"/>
      <c r="I92" s="89"/>
      <c r="J92" s="89"/>
      <c r="K92" s="89"/>
      <c r="L92" s="89"/>
      <c r="M92" s="89"/>
      <c r="N92" s="89"/>
      <c r="O92" s="89"/>
      <c r="P92" s="89"/>
      <c r="Q92" s="89"/>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row>
    <row r="93" spans="1:67" ht="12.75">
      <c r="A93" s="45"/>
      <c r="B93" s="45"/>
      <c r="C93" s="89"/>
      <c r="D93" s="89"/>
      <c r="E93" s="89"/>
      <c r="F93" s="89"/>
      <c r="G93" s="89"/>
      <c r="H93" s="89"/>
      <c r="I93" s="89"/>
      <c r="J93" s="89"/>
      <c r="K93" s="89"/>
      <c r="L93" s="89"/>
      <c r="M93" s="89"/>
      <c r="N93" s="89"/>
      <c r="O93" s="89"/>
      <c r="P93" s="89"/>
      <c r="Q93" s="89"/>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row>
    <row r="94" spans="1:67" ht="12.75">
      <c r="A94" s="45"/>
      <c r="B94" s="45"/>
      <c r="C94" s="89"/>
      <c r="D94" s="89"/>
      <c r="E94" s="89"/>
      <c r="F94" s="89"/>
      <c r="G94" s="89"/>
      <c r="H94" s="89"/>
      <c r="I94" s="89"/>
      <c r="J94" s="89"/>
      <c r="K94" s="89"/>
      <c r="L94" s="89"/>
      <c r="M94" s="89"/>
      <c r="N94" s="89"/>
      <c r="O94" s="89"/>
      <c r="P94" s="89"/>
      <c r="Q94" s="89"/>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row>
    <row r="95" spans="1:67" ht="12.75">
      <c r="A95" s="45"/>
      <c r="B95" s="45"/>
      <c r="C95" s="89"/>
      <c r="D95" s="89"/>
      <c r="E95" s="89"/>
      <c r="F95" s="89"/>
      <c r="G95" s="89"/>
      <c r="H95" s="89"/>
      <c r="I95" s="89"/>
      <c r="J95" s="89"/>
      <c r="K95" s="89"/>
      <c r="L95" s="89"/>
      <c r="M95" s="89"/>
      <c r="N95" s="89"/>
      <c r="O95" s="89"/>
      <c r="P95" s="89"/>
      <c r="Q95" s="89"/>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row>
    <row r="96" spans="1:67" ht="12.75">
      <c r="A96" s="45"/>
      <c r="B96" s="45"/>
      <c r="C96" s="89"/>
      <c r="D96" s="89"/>
      <c r="E96" s="89"/>
      <c r="F96" s="89"/>
      <c r="G96" s="89"/>
      <c r="H96" s="89"/>
      <c r="I96" s="89"/>
      <c r="J96" s="89"/>
      <c r="K96" s="89"/>
      <c r="L96" s="89"/>
      <c r="M96" s="89"/>
      <c r="N96" s="89"/>
      <c r="O96" s="89"/>
      <c r="P96" s="89"/>
      <c r="Q96" s="89"/>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row>
    <row r="97" spans="1:67" ht="12.75">
      <c r="A97" s="45"/>
      <c r="B97" s="45"/>
      <c r="C97" s="89"/>
      <c r="D97" s="89"/>
      <c r="E97" s="89"/>
      <c r="F97" s="89"/>
      <c r="G97" s="89"/>
      <c r="H97" s="89"/>
      <c r="I97" s="89"/>
      <c r="J97" s="89"/>
      <c r="K97" s="89"/>
      <c r="L97" s="89"/>
      <c r="M97" s="89"/>
      <c r="N97" s="89"/>
      <c r="O97" s="89"/>
      <c r="P97" s="89"/>
      <c r="Q97" s="89"/>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row>
    <row r="98" spans="1:67" ht="12.75">
      <c r="A98" s="45"/>
      <c r="B98" s="45"/>
      <c r="C98" s="89"/>
      <c r="D98" s="89"/>
      <c r="E98" s="89"/>
      <c r="F98" s="89"/>
      <c r="G98" s="89"/>
      <c r="H98" s="89"/>
      <c r="I98" s="89"/>
      <c r="J98" s="89"/>
      <c r="K98" s="89"/>
      <c r="L98" s="89"/>
      <c r="M98" s="89"/>
      <c r="N98" s="89"/>
      <c r="O98" s="89"/>
      <c r="P98" s="89"/>
      <c r="Q98" s="89"/>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row>
    <row r="99" spans="1:67" ht="12.75">
      <c r="A99" s="45"/>
      <c r="B99" s="45"/>
      <c r="C99" s="89"/>
      <c r="D99" s="89"/>
      <c r="E99" s="89"/>
      <c r="F99" s="89"/>
      <c r="G99" s="89"/>
      <c r="H99" s="89"/>
      <c r="I99" s="89"/>
      <c r="J99" s="89"/>
      <c r="K99" s="89"/>
      <c r="L99" s="89"/>
      <c r="M99" s="89"/>
      <c r="N99" s="89"/>
      <c r="O99" s="89"/>
      <c r="P99" s="89"/>
      <c r="Q99" s="89"/>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row>
    <row r="100" spans="1:67" ht="12.75">
      <c r="A100" s="45"/>
      <c r="B100" s="45"/>
      <c r="C100" s="89"/>
      <c r="D100" s="89"/>
      <c r="E100" s="89"/>
      <c r="F100" s="89"/>
      <c r="G100" s="89"/>
      <c r="H100" s="89"/>
      <c r="I100" s="89"/>
      <c r="J100" s="89"/>
      <c r="K100" s="89"/>
      <c r="L100" s="89"/>
      <c r="M100" s="89"/>
      <c r="N100" s="89"/>
      <c r="O100" s="89"/>
      <c r="P100" s="89"/>
      <c r="Q100" s="89"/>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row>
  </sheetData>
  <mergeCells count="7">
    <mergeCell ref="B12:N12"/>
    <mergeCell ref="P12:Q12"/>
    <mergeCell ref="B21:N21"/>
    <mergeCell ref="P21:Q21"/>
    <mergeCell ref="B30:N30"/>
    <mergeCell ref="P30:Q30"/>
    <mergeCell ref="B31:Q31"/>
  </mergeCells>
  <printOptions/>
  <pageMargins left="0" right="0" top="0" bottom="0" header="0.5" footer="0.5"/>
  <pageSetup fitToHeight="0" fitToWidth="1"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BO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4.7109375" style="0" customWidth="1"/>
    <col min="2" max="2" width="12.57421875" style="0" customWidth="1"/>
    <col min="3" max="14" width="17.140625" style="0" customWidth="1"/>
    <col min="15" max="15" width="4.7109375" style="0" customWidth="1"/>
    <col min="16" max="67" width="9.140625" style="0" customWidth="1"/>
  </cols>
  <sheetData>
    <row r="1" spans="1:67" ht="30" customHeight="1">
      <c r="A1" s="45"/>
      <c r="B1" s="46" t="s">
        <v>78</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row>
    <row r="2" spans="1:67" ht="23.25" customHeight="1">
      <c r="A2" s="45"/>
      <c r="B2" s="47" t="s">
        <v>12</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row>
    <row r="3" spans="1:67" ht="16.5" customHeight="1">
      <c r="A3" s="45"/>
      <c r="B3" s="47" t="s">
        <v>13</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row>
    <row r="4" spans="1:67" ht="9" customHeight="1">
      <c r="A4" s="45"/>
      <c r="B4" s="48"/>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row>
    <row r="5" spans="1:67" ht="12.75">
      <c r="A5" s="45"/>
      <c r="B5" s="49" t="s">
        <v>14</v>
      </c>
      <c r="C5" s="50"/>
      <c r="D5" s="50"/>
      <c r="E5" s="50"/>
      <c r="F5" s="50"/>
      <c r="G5" s="50"/>
      <c r="H5" s="50"/>
      <c r="I5" s="50"/>
      <c r="J5" s="50"/>
      <c r="K5" s="50"/>
      <c r="L5" s="50"/>
      <c r="M5" s="50"/>
      <c r="N5" s="51"/>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row>
    <row r="6" spans="1:67" ht="12.75">
      <c r="A6" s="45"/>
      <c r="B6" s="52"/>
      <c r="C6" s="53" t="s">
        <v>15</v>
      </c>
      <c r="D6" s="53" t="s">
        <v>16</v>
      </c>
      <c r="E6" s="53" t="s">
        <v>17</v>
      </c>
      <c r="F6" s="53" t="s">
        <v>18</v>
      </c>
      <c r="G6" s="53" t="s">
        <v>19</v>
      </c>
      <c r="H6" s="53" t="s">
        <v>20</v>
      </c>
      <c r="I6" s="53" t="s">
        <v>21</v>
      </c>
      <c r="J6" s="53" t="s">
        <v>22</v>
      </c>
      <c r="K6" s="53" t="s">
        <v>23</v>
      </c>
      <c r="L6" s="53" t="s">
        <v>24</v>
      </c>
      <c r="M6" s="53" t="s">
        <v>25</v>
      </c>
      <c r="N6" s="54" t="s">
        <v>26</v>
      </c>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row>
    <row r="7" spans="1:67" ht="12.75">
      <c r="A7" s="45"/>
      <c r="B7" s="55">
        <v>2017</v>
      </c>
      <c r="C7" s="56"/>
      <c r="D7" s="56"/>
      <c r="E7" s="56"/>
      <c r="F7" s="56"/>
      <c r="G7" s="56"/>
      <c r="H7" s="56"/>
      <c r="I7" s="56"/>
      <c r="J7" s="56"/>
      <c r="K7" s="56"/>
      <c r="L7" s="56"/>
      <c r="M7" s="97">
        <v>82.575392354291</v>
      </c>
      <c r="N7" s="57">
        <v>82.9689514983279</v>
      </c>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row>
    <row r="8" spans="1:67" ht="12.75">
      <c r="A8" s="45"/>
      <c r="B8" s="59">
        <v>2018</v>
      </c>
      <c r="C8" s="60">
        <v>83.5806132542037</v>
      </c>
      <c r="D8" s="60">
        <v>84.0952879042026</v>
      </c>
      <c r="E8" s="60">
        <v>84.4873721190804</v>
      </c>
      <c r="F8" s="60">
        <v>84.754897245566</v>
      </c>
      <c r="G8" s="60">
        <v>84.9945133103027</v>
      </c>
      <c r="H8" s="60">
        <v>85.0807391151209</v>
      </c>
      <c r="I8" s="60">
        <v>85.1256619042523</v>
      </c>
      <c r="J8" s="60">
        <v>85.1910349180891</v>
      </c>
      <c r="K8" s="60">
        <v>85.0248959732998</v>
      </c>
      <c r="L8" s="98">
        <v>85.4882074161963</v>
      </c>
      <c r="M8" s="60">
        <v>85.4614381315747</v>
      </c>
      <c r="N8" s="61">
        <v>85.4180322984327</v>
      </c>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row>
    <row r="9" spans="1:67" ht="12.75">
      <c r="A9" s="45"/>
      <c r="B9" s="55">
        <v>2019</v>
      </c>
      <c r="C9" s="56">
        <v>84.96279091814</v>
      </c>
      <c r="D9" s="56">
        <v>84.7616790471224</v>
      </c>
      <c r="E9" s="56">
        <v>84.6397930646875</v>
      </c>
      <c r="F9" s="56">
        <v>84.7148206583197</v>
      </c>
      <c r="G9" s="56">
        <v>84.6488667989355</v>
      </c>
      <c r="H9" s="56"/>
      <c r="I9" s="56"/>
      <c r="J9" s="56"/>
      <c r="K9" s="56"/>
      <c r="L9" s="56"/>
      <c r="M9" s="56"/>
      <c r="N9" s="57"/>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row>
    <row r="10" spans="1:67" ht="12.75">
      <c r="A10" s="45"/>
      <c r="B10" s="95"/>
      <c r="C10" s="95"/>
      <c r="D10" s="95"/>
      <c r="E10" s="95"/>
      <c r="F10" s="95"/>
      <c r="G10" s="95"/>
      <c r="H10" s="95"/>
      <c r="I10" s="95"/>
      <c r="J10" s="95"/>
      <c r="K10" s="95"/>
      <c r="L10" s="95"/>
      <c r="M10" s="95"/>
      <c r="N10" s="9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row>
    <row r="11" spans="1:67" ht="12.7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row>
    <row r="12" spans="1:67" ht="12.75">
      <c r="A12" s="45"/>
      <c r="B12" s="49" t="s">
        <v>30</v>
      </c>
      <c r="C12" s="50"/>
      <c r="D12" s="50"/>
      <c r="E12" s="50"/>
      <c r="F12" s="50"/>
      <c r="G12" s="50"/>
      <c r="H12" s="50"/>
      <c r="I12" s="50"/>
      <c r="J12" s="50"/>
      <c r="K12" s="50"/>
      <c r="L12" s="50"/>
      <c r="M12" s="50"/>
      <c r="N12" s="51"/>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row>
    <row r="13" spans="1:67" ht="12.75">
      <c r="A13" s="45"/>
      <c r="B13" s="52"/>
      <c r="C13" s="53" t="s">
        <v>15</v>
      </c>
      <c r="D13" s="53" t="s">
        <v>16</v>
      </c>
      <c r="E13" s="53" t="s">
        <v>17</v>
      </c>
      <c r="F13" s="53" t="s">
        <v>18</v>
      </c>
      <c r="G13" s="53" t="s">
        <v>19</v>
      </c>
      <c r="H13" s="53" t="s">
        <v>20</v>
      </c>
      <c r="I13" s="53" t="s">
        <v>21</v>
      </c>
      <c r="J13" s="53" t="s">
        <v>22</v>
      </c>
      <c r="K13" s="53" t="s">
        <v>23</v>
      </c>
      <c r="L13" s="53" t="s">
        <v>24</v>
      </c>
      <c r="M13" s="53" t="s">
        <v>25</v>
      </c>
      <c r="N13" s="54" t="s">
        <v>26</v>
      </c>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row>
    <row r="14" spans="1:67" ht="12.75">
      <c r="A14" s="45"/>
      <c r="B14" s="55">
        <v>2017</v>
      </c>
      <c r="C14" s="67"/>
      <c r="D14" s="67"/>
      <c r="E14" s="67"/>
      <c r="F14" s="67"/>
      <c r="G14" s="67"/>
      <c r="H14" s="67"/>
      <c r="I14" s="67"/>
      <c r="J14" s="67"/>
      <c r="K14" s="67"/>
      <c r="L14" s="67"/>
      <c r="M14" s="99">
        <v>219.333483458688</v>
      </c>
      <c r="N14" s="68">
        <v>221.326486055724</v>
      </c>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row>
    <row r="15" spans="1:67" ht="12.75">
      <c r="A15" s="45"/>
      <c r="B15" s="59">
        <v>2018</v>
      </c>
      <c r="C15" s="70">
        <v>221.999223474102</v>
      </c>
      <c r="D15" s="70">
        <v>223.040050139203</v>
      </c>
      <c r="E15" s="70">
        <v>224.294165095126</v>
      </c>
      <c r="F15" s="70">
        <v>225.742124259901</v>
      </c>
      <c r="G15" s="70">
        <v>228.204693434833</v>
      </c>
      <c r="H15" s="70">
        <v>230.662279535513</v>
      </c>
      <c r="I15" s="70">
        <v>232.583192103206</v>
      </c>
      <c r="J15" s="70">
        <v>234.397805112288</v>
      </c>
      <c r="K15" s="70">
        <v>235.056132161888</v>
      </c>
      <c r="L15" s="70">
        <v>237.106661998029</v>
      </c>
      <c r="M15" s="70">
        <v>237.590506981093</v>
      </c>
      <c r="N15" s="71">
        <v>238.510995788779</v>
      </c>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row>
    <row r="16" spans="1:67" ht="12.75">
      <c r="A16" s="45"/>
      <c r="B16" s="55">
        <v>2019</v>
      </c>
      <c r="C16" s="67">
        <v>239.131476135749</v>
      </c>
      <c r="D16" s="67">
        <v>239.695636196307</v>
      </c>
      <c r="E16" s="67">
        <v>240.300765149381</v>
      </c>
      <c r="F16" s="67">
        <v>241.28839703931</v>
      </c>
      <c r="G16" s="100">
        <v>241.359916037776</v>
      </c>
      <c r="H16" s="67"/>
      <c r="I16" s="67"/>
      <c r="J16" s="67"/>
      <c r="K16" s="67"/>
      <c r="L16" s="67"/>
      <c r="M16" s="67"/>
      <c r="N16" s="68"/>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row>
    <row r="17" spans="1:67" ht="12.75">
      <c r="A17" s="45"/>
      <c r="B17" s="95"/>
      <c r="C17" s="95"/>
      <c r="D17" s="95"/>
      <c r="E17" s="95"/>
      <c r="F17" s="95"/>
      <c r="G17" s="95"/>
      <c r="H17" s="95"/>
      <c r="I17" s="95"/>
      <c r="J17" s="95"/>
      <c r="K17" s="95"/>
      <c r="L17" s="95"/>
      <c r="M17" s="95"/>
      <c r="N17" s="9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row>
    <row r="18" spans="1:67" ht="12.7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row>
    <row r="19" spans="1:67" ht="12.75">
      <c r="A19" s="45"/>
      <c r="B19" s="49" t="s">
        <v>31</v>
      </c>
      <c r="C19" s="50"/>
      <c r="D19" s="50"/>
      <c r="E19" s="50"/>
      <c r="F19" s="50"/>
      <c r="G19" s="50"/>
      <c r="H19" s="50"/>
      <c r="I19" s="50"/>
      <c r="J19" s="50"/>
      <c r="K19" s="50"/>
      <c r="L19" s="50"/>
      <c r="M19" s="50"/>
      <c r="N19" s="51"/>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row>
    <row r="20" spans="1:67" ht="12.75">
      <c r="A20" s="45"/>
      <c r="B20" s="52"/>
      <c r="C20" s="53" t="s">
        <v>15</v>
      </c>
      <c r="D20" s="53" t="s">
        <v>16</v>
      </c>
      <c r="E20" s="53" t="s">
        <v>17</v>
      </c>
      <c r="F20" s="53" t="s">
        <v>18</v>
      </c>
      <c r="G20" s="53" t="s">
        <v>19</v>
      </c>
      <c r="H20" s="53" t="s">
        <v>20</v>
      </c>
      <c r="I20" s="53" t="s">
        <v>21</v>
      </c>
      <c r="J20" s="53" t="s">
        <v>22</v>
      </c>
      <c r="K20" s="53" t="s">
        <v>23</v>
      </c>
      <c r="L20" s="53" t="s">
        <v>24</v>
      </c>
      <c r="M20" s="53" t="s">
        <v>25</v>
      </c>
      <c r="N20" s="54" t="s">
        <v>26</v>
      </c>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row>
    <row r="21" spans="1:67" ht="12.75">
      <c r="A21" s="45"/>
      <c r="B21" s="55">
        <v>2017</v>
      </c>
      <c r="C21" s="67"/>
      <c r="D21" s="67"/>
      <c r="E21" s="67"/>
      <c r="F21" s="67"/>
      <c r="G21" s="67"/>
      <c r="H21" s="67"/>
      <c r="I21" s="67"/>
      <c r="J21" s="67"/>
      <c r="K21" s="67"/>
      <c r="L21" s="67"/>
      <c r="M21" s="99">
        <v>181.115484530345</v>
      </c>
      <c r="N21" s="68">
        <v>183.632264868527</v>
      </c>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row>
    <row r="22" spans="1:67" ht="12.75">
      <c r="A22" s="45"/>
      <c r="B22" s="59">
        <v>2018</v>
      </c>
      <c r="C22" s="70">
        <v>185.548312399224</v>
      </c>
      <c r="D22" s="70">
        <v>187.566172306241</v>
      </c>
      <c r="E22" s="70">
        <v>189.500245905304</v>
      </c>
      <c r="F22" s="70">
        <v>191.327505456437</v>
      </c>
      <c r="G22" s="70">
        <v>193.961468536205</v>
      </c>
      <c r="H22" s="70">
        <v>196.249172288601</v>
      </c>
      <c r="I22" s="70">
        <v>197.987981755893</v>
      </c>
      <c r="J22" s="70">
        <v>199.685916000444</v>
      </c>
      <c r="K22" s="70">
        <v>199.856231849508</v>
      </c>
      <c r="L22" s="70">
        <v>202.698235006494</v>
      </c>
      <c r="M22" s="70">
        <v>203.048264130141</v>
      </c>
      <c r="N22" s="71">
        <v>203.731399418173</v>
      </c>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row>
    <row r="23" spans="1:67" ht="12.75">
      <c r="A23" s="45"/>
      <c r="B23" s="55">
        <v>2019</v>
      </c>
      <c r="C23" s="67">
        <v>203.172776088678</v>
      </c>
      <c r="D23" s="67">
        <v>203.170045842672</v>
      </c>
      <c r="E23" s="67">
        <v>203.390070355297</v>
      </c>
      <c r="F23" s="100">
        <v>204.407032821186</v>
      </c>
      <c r="G23" s="67">
        <v>204.30843383284</v>
      </c>
      <c r="H23" s="67"/>
      <c r="I23" s="67"/>
      <c r="J23" s="67"/>
      <c r="K23" s="67"/>
      <c r="L23" s="67"/>
      <c r="M23" s="67"/>
      <c r="N23" s="68"/>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row>
    <row r="24" spans="1:67" ht="12.75">
      <c r="A24" s="45"/>
      <c r="B24" s="95"/>
      <c r="C24" s="95"/>
      <c r="D24" s="95"/>
      <c r="E24" s="95"/>
      <c r="F24" s="95"/>
      <c r="G24" s="95"/>
      <c r="H24" s="95"/>
      <c r="I24" s="95"/>
      <c r="J24" s="95"/>
      <c r="K24" s="95"/>
      <c r="L24" s="95"/>
      <c r="M24" s="95"/>
      <c r="N24" s="9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row>
    <row r="25" spans="1:67" ht="12.75">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row>
    <row r="26" spans="1:67" ht="12.75">
      <c r="A26" s="45"/>
      <c r="B26" s="49" t="s">
        <v>32</v>
      </c>
      <c r="C26" s="50"/>
      <c r="D26" s="50"/>
      <c r="E26" s="50"/>
      <c r="F26" s="50"/>
      <c r="G26" s="50"/>
      <c r="H26" s="50"/>
      <c r="I26" s="50"/>
      <c r="J26" s="50"/>
      <c r="K26" s="50"/>
      <c r="L26" s="50"/>
      <c r="M26" s="50"/>
      <c r="N26" s="51"/>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row>
    <row r="27" spans="1:67" ht="12.75">
      <c r="A27" s="45"/>
      <c r="B27" s="52"/>
      <c r="C27" s="53" t="s">
        <v>15</v>
      </c>
      <c r="D27" s="53" t="s">
        <v>16</v>
      </c>
      <c r="E27" s="53" t="s">
        <v>17</v>
      </c>
      <c r="F27" s="53" t="s">
        <v>18</v>
      </c>
      <c r="G27" s="53" t="s">
        <v>19</v>
      </c>
      <c r="H27" s="53" t="s">
        <v>20</v>
      </c>
      <c r="I27" s="53" t="s">
        <v>21</v>
      </c>
      <c r="J27" s="53" t="s">
        <v>22</v>
      </c>
      <c r="K27" s="53" t="s">
        <v>23</v>
      </c>
      <c r="L27" s="53" t="s">
        <v>24</v>
      </c>
      <c r="M27" s="53" t="s">
        <v>25</v>
      </c>
      <c r="N27" s="54" t="s">
        <v>26</v>
      </c>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67" ht="12.75">
      <c r="A28" s="45"/>
      <c r="B28" s="55">
        <v>2017</v>
      </c>
      <c r="C28" s="77"/>
      <c r="D28" s="77"/>
      <c r="E28" s="77"/>
      <c r="F28" s="77"/>
      <c r="G28" s="77"/>
      <c r="H28" s="77"/>
      <c r="I28" s="77"/>
      <c r="J28" s="77"/>
      <c r="K28" s="77"/>
      <c r="L28" s="77"/>
      <c r="M28" s="101">
        <v>726002</v>
      </c>
      <c r="N28" s="78">
        <v>732016</v>
      </c>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row>
    <row r="29" spans="1:67" ht="12.75">
      <c r="A29" s="45"/>
      <c r="B29" s="59">
        <v>2018</v>
      </c>
      <c r="C29" s="80">
        <v>738030</v>
      </c>
      <c r="D29" s="80">
        <v>738058</v>
      </c>
      <c r="E29" s="80">
        <v>738089</v>
      </c>
      <c r="F29" s="80">
        <v>738119</v>
      </c>
      <c r="G29" s="80">
        <v>738150</v>
      </c>
      <c r="H29" s="80">
        <v>738180</v>
      </c>
      <c r="I29" s="80">
        <v>738211</v>
      </c>
      <c r="J29" s="80">
        <v>738242</v>
      </c>
      <c r="K29" s="80">
        <v>738272</v>
      </c>
      <c r="L29" s="80">
        <v>738303</v>
      </c>
      <c r="M29" s="80">
        <v>738333</v>
      </c>
      <c r="N29" s="81">
        <v>738364</v>
      </c>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row>
    <row r="30" spans="1:67" ht="12.75">
      <c r="A30" s="45"/>
      <c r="B30" s="55">
        <v>2019</v>
      </c>
      <c r="C30" s="102">
        <v>738395</v>
      </c>
      <c r="D30" s="77">
        <v>738395</v>
      </c>
      <c r="E30" s="77">
        <v>738395</v>
      </c>
      <c r="F30" s="77">
        <v>738395</v>
      </c>
      <c r="G30" s="77">
        <v>738395</v>
      </c>
      <c r="H30" s="77"/>
      <c r="I30" s="77"/>
      <c r="J30" s="77"/>
      <c r="K30" s="77"/>
      <c r="L30" s="77"/>
      <c r="M30" s="77"/>
      <c r="N30" s="78"/>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row>
    <row r="31" spans="1:67" ht="12.75">
      <c r="A31" s="45"/>
      <c r="B31" s="95"/>
      <c r="C31" s="95"/>
      <c r="D31" s="95"/>
      <c r="E31" s="95"/>
      <c r="F31" s="95"/>
      <c r="G31" s="95"/>
      <c r="H31" s="95"/>
      <c r="I31" s="95"/>
      <c r="J31" s="95"/>
      <c r="K31" s="95"/>
      <c r="L31" s="95"/>
      <c r="M31" s="95"/>
      <c r="N31" s="9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row>
    <row r="32" spans="1:67" ht="12.7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row>
    <row r="33" spans="1:67" ht="12.75">
      <c r="A33" s="45"/>
      <c r="B33" s="49" t="s">
        <v>33</v>
      </c>
      <c r="C33" s="50"/>
      <c r="D33" s="50"/>
      <c r="E33" s="50"/>
      <c r="F33" s="50"/>
      <c r="G33" s="50"/>
      <c r="H33" s="50"/>
      <c r="I33" s="50"/>
      <c r="J33" s="50"/>
      <c r="K33" s="50"/>
      <c r="L33" s="50"/>
      <c r="M33" s="50"/>
      <c r="N33" s="51"/>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row>
    <row r="34" spans="1:67" ht="12.75">
      <c r="A34" s="45"/>
      <c r="B34" s="52"/>
      <c r="C34" s="53" t="s">
        <v>15</v>
      </c>
      <c r="D34" s="53" t="s">
        <v>16</v>
      </c>
      <c r="E34" s="53" t="s">
        <v>17</v>
      </c>
      <c r="F34" s="53" t="s">
        <v>18</v>
      </c>
      <c r="G34" s="53" t="s">
        <v>19</v>
      </c>
      <c r="H34" s="53" t="s">
        <v>20</v>
      </c>
      <c r="I34" s="53" t="s">
        <v>21</v>
      </c>
      <c r="J34" s="53" t="s">
        <v>22</v>
      </c>
      <c r="K34" s="53" t="s">
        <v>23</v>
      </c>
      <c r="L34" s="53" t="s">
        <v>24</v>
      </c>
      <c r="M34" s="53" t="s">
        <v>25</v>
      </c>
      <c r="N34" s="54" t="s">
        <v>26</v>
      </c>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row>
    <row r="35" spans="1:67" ht="12.75">
      <c r="A35" s="45"/>
      <c r="B35" s="55">
        <v>2017</v>
      </c>
      <c r="C35" s="77"/>
      <c r="D35" s="77"/>
      <c r="E35" s="77"/>
      <c r="F35" s="77"/>
      <c r="G35" s="77"/>
      <c r="H35" s="77"/>
      <c r="I35" s="77"/>
      <c r="J35" s="77"/>
      <c r="K35" s="77"/>
      <c r="L35" s="77"/>
      <c r="M35" s="101">
        <v>599499</v>
      </c>
      <c r="N35" s="78">
        <v>607346</v>
      </c>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row>
    <row r="36" spans="1:67" ht="12.75">
      <c r="A36" s="45"/>
      <c r="B36" s="59">
        <v>2018</v>
      </c>
      <c r="C36" s="80">
        <v>616850</v>
      </c>
      <c r="D36" s="80">
        <v>620672</v>
      </c>
      <c r="E36" s="80">
        <v>623592</v>
      </c>
      <c r="F36" s="80">
        <v>625592</v>
      </c>
      <c r="G36" s="80">
        <v>627387</v>
      </c>
      <c r="H36" s="80">
        <v>628049</v>
      </c>
      <c r="I36" s="80">
        <v>628407</v>
      </c>
      <c r="J36" s="80">
        <v>628916</v>
      </c>
      <c r="K36" s="80">
        <v>627715</v>
      </c>
      <c r="L36" s="103">
        <v>631162</v>
      </c>
      <c r="M36" s="80">
        <v>630990</v>
      </c>
      <c r="N36" s="81">
        <v>630696</v>
      </c>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row>
    <row r="37" spans="1:67" ht="12.75">
      <c r="A37" s="45"/>
      <c r="B37" s="55">
        <v>2019</v>
      </c>
      <c r="C37" s="77">
        <v>627361</v>
      </c>
      <c r="D37" s="77">
        <v>625876</v>
      </c>
      <c r="E37" s="77">
        <v>624976</v>
      </c>
      <c r="F37" s="77">
        <v>625530</v>
      </c>
      <c r="G37" s="77">
        <v>625043</v>
      </c>
      <c r="H37" s="77"/>
      <c r="I37" s="77"/>
      <c r="J37" s="77"/>
      <c r="K37" s="77"/>
      <c r="L37" s="77"/>
      <c r="M37" s="77"/>
      <c r="N37" s="78"/>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row>
    <row r="38" spans="1:67" ht="12.75">
      <c r="A38" s="45"/>
      <c r="B38" s="95"/>
      <c r="C38" s="95"/>
      <c r="D38" s="95"/>
      <c r="E38" s="95"/>
      <c r="F38" s="95"/>
      <c r="G38" s="95"/>
      <c r="H38" s="95"/>
      <c r="I38" s="95"/>
      <c r="J38" s="95"/>
      <c r="K38" s="95"/>
      <c r="L38" s="95"/>
      <c r="M38" s="95"/>
      <c r="N38" s="9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row>
    <row r="39" spans="1:67"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row>
    <row r="40" spans="1:67" ht="12.75">
      <c r="A40" s="45"/>
      <c r="B40" s="49" t="s">
        <v>34</v>
      </c>
      <c r="C40" s="50"/>
      <c r="D40" s="50"/>
      <c r="E40" s="50"/>
      <c r="F40" s="50"/>
      <c r="G40" s="50"/>
      <c r="H40" s="50"/>
      <c r="I40" s="50"/>
      <c r="J40" s="50"/>
      <c r="K40" s="50"/>
      <c r="L40" s="50"/>
      <c r="M40" s="50"/>
      <c r="N40" s="51"/>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row>
    <row r="41" spans="1:67" ht="12.75">
      <c r="A41" s="45"/>
      <c r="B41" s="52"/>
      <c r="C41" s="53" t="s">
        <v>15</v>
      </c>
      <c r="D41" s="53" t="s">
        <v>16</v>
      </c>
      <c r="E41" s="53" t="s">
        <v>17</v>
      </c>
      <c r="F41" s="53" t="s">
        <v>18</v>
      </c>
      <c r="G41" s="53" t="s">
        <v>19</v>
      </c>
      <c r="H41" s="53" t="s">
        <v>20</v>
      </c>
      <c r="I41" s="53" t="s">
        <v>21</v>
      </c>
      <c r="J41" s="53" t="s">
        <v>22</v>
      </c>
      <c r="K41" s="53" t="s">
        <v>23</v>
      </c>
      <c r="L41" s="53" t="s">
        <v>24</v>
      </c>
      <c r="M41" s="53" t="s">
        <v>25</v>
      </c>
      <c r="N41" s="54" t="s">
        <v>26</v>
      </c>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row>
    <row r="42" spans="1:67" ht="12.75">
      <c r="A42" s="45"/>
      <c r="B42" s="55">
        <v>2017</v>
      </c>
      <c r="C42" s="77"/>
      <c r="D42" s="77"/>
      <c r="E42" s="77"/>
      <c r="F42" s="77"/>
      <c r="G42" s="77"/>
      <c r="H42" s="77"/>
      <c r="I42" s="77"/>
      <c r="J42" s="77"/>
      <c r="K42" s="77"/>
      <c r="L42" s="77"/>
      <c r="M42" s="101">
        <v>131490204</v>
      </c>
      <c r="N42" s="78">
        <v>134421756</v>
      </c>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row>
    <row r="43" spans="1:67" ht="12.75">
      <c r="A43" s="45"/>
      <c r="B43" s="59">
        <v>2018</v>
      </c>
      <c r="C43" s="80">
        <v>136940221</v>
      </c>
      <c r="D43" s="80">
        <v>138434714</v>
      </c>
      <c r="E43" s="80">
        <v>139868047</v>
      </c>
      <c r="F43" s="80">
        <v>141222467</v>
      </c>
      <c r="G43" s="80">
        <v>143172658</v>
      </c>
      <c r="H43" s="80">
        <v>144867214</v>
      </c>
      <c r="I43" s="80">
        <v>146156906</v>
      </c>
      <c r="J43" s="80">
        <v>147416530</v>
      </c>
      <c r="K43" s="80">
        <v>147548260</v>
      </c>
      <c r="L43" s="80">
        <v>149652715</v>
      </c>
      <c r="M43" s="80">
        <v>149917234</v>
      </c>
      <c r="N43" s="81">
        <v>150427931</v>
      </c>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row>
    <row r="44" spans="1:67" ht="12.75">
      <c r="A44" s="45"/>
      <c r="B44" s="55">
        <v>2019</v>
      </c>
      <c r="C44" s="77">
        <v>150021762</v>
      </c>
      <c r="D44" s="77">
        <v>150019746</v>
      </c>
      <c r="E44" s="77">
        <v>150182211</v>
      </c>
      <c r="F44" s="102">
        <v>150933131</v>
      </c>
      <c r="G44" s="77">
        <v>150860326</v>
      </c>
      <c r="H44" s="77"/>
      <c r="I44" s="77"/>
      <c r="J44" s="77"/>
      <c r="K44" s="77"/>
      <c r="L44" s="77"/>
      <c r="M44" s="77"/>
      <c r="N44" s="78"/>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row>
    <row r="45" spans="1:67" ht="12.75">
      <c r="A45" s="45"/>
      <c r="B45" s="95"/>
      <c r="C45" s="95"/>
      <c r="D45" s="95"/>
      <c r="E45" s="95"/>
      <c r="F45" s="95"/>
      <c r="G45" s="95"/>
      <c r="H45" s="95"/>
      <c r="I45" s="95"/>
      <c r="J45" s="95"/>
      <c r="K45" s="95"/>
      <c r="L45" s="95"/>
      <c r="M45" s="95"/>
      <c r="N45" s="9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row>
    <row r="46" spans="1:67" ht="12.75">
      <c r="A46" s="45"/>
      <c r="B46" s="104" t="s">
        <v>79</v>
      </c>
      <c r="C46" s="104"/>
      <c r="D46" s="45"/>
      <c r="E46" s="104" t="s">
        <v>80</v>
      </c>
      <c r="F46" s="104"/>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1:67"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1:67" ht="49.5" customHeight="1">
      <c r="A48" s="45"/>
      <c r="B48" s="87" t="s">
        <v>10</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row>
    <row r="49" spans="1:67"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row>
    <row r="50" spans="1:67"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row>
    <row r="51" spans="1:67"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row>
    <row r="52" spans="1:67"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row>
    <row r="53" spans="1:67"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row>
    <row r="54" spans="1:67"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row>
    <row r="55" spans="1:67"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row>
    <row r="56" spans="1:67"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row>
    <row r="57" spans="1:67"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row>
    <row r="58" spans="1:67"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row>
    <row r="59" spans="1:67"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row>
    <row r="60" spans="1:67"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row>
    <row r="61" spans="1:67"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row>
    <row r="62" spans="1:67"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row>
    <row r="63" spans="1:67"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row>
    <row r="64" spans="1:67"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row>
    <row r="65" spans="1:67"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row>
    <row r="66" spans="1:67"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row>
    <row r="67" spans="1:67"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row>
    <row r="68" spans="1:67"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row>
    <row r="69" spans="1:67"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row>
    <row r="70" spans="1:67"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row>
    <row r="71" spans="1:67"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row>
    <row r="72" spans="1:67"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row>
    <row r="73" spans="1:67"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row>
    <row r="74" spans="1:67"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row>
    <row r="75" spans="1:67"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row>
    <row r="76" spans="1:67"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row>
    <row r="77" spans="1:67"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row>
    <row r="78" spans="1:67"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row>
    <row r="79" spans="1:67"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row>
    <row r="80" spans="1:67"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row>
    <row r="81" spans="1:67"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row>
    <row r="82" spans="1:67"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row>
    <row r="83" spans="1:67"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row>
    <row r="84" spans="1:67"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row>
    <row r="85" spans="1:67"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row>
    <row r="86" spans="1:67"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row>
    <row r="87" spans="1:67"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row>
    <row r="88" spans="1:67"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row>
    <row r="89" spans="1:67"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row>
    <row r="90" spans="1:67"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row>
    <row r="91" spans="1:67"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row>
    <row r="92" spans="1:67"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row>
    <row r="93" spans="1:67"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row>
    <row r="94" spans="1:67"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row>
    <row r="95" spans="1:67"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row>
    <row r="96" spans="1:67"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row>
    <row r="97" spans="1:67"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row>
    <row r="98" spans="1:67"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row>
    <row r="99" spans="1:67"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row>
    <row r="100" spans="1:67"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row>
  </sheetData>
  <mergeCells count="3">
    <mergeCell ref="B46:C46"/>
    <mergeCell ref="E46:F46"/>
    <mergeCell ref="B48:N48"/>
  </mergeCells>
  <printOptions/>
  <pageMargins left="0" right="0" top="0" bottom="0" header="0.5" footer="0.5"/>
  <pageSetup fitToHeight="0" fitToWidth="1"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BO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3.7109375" style="0" customWidth="1"/>
    <col min="2" max="2" width="8.7109375" style="0" customWidth="1"/>
    <col min="3" max="8" width="10.7109375" style="0" customWidth="1"/>
    <col min="9" max="9" width="15.7109375" style="0" customWidth="1"/>
    <col min="10" max="10" width="10.7109375" style="0" customWidth="1"/>
    <col min="11" max="11" width="15.7109375" style="0" customWidth="1"/>
    <col min="12" max="12" width="10.7109375" style="0" customWidth="1"/>
    <col min="13" max="13" width="15.7109375" style="0" customWidth="1"/>
    <col min="14" max="14" width="10.7109375" style="0" customWidth="1"/>
    <col min="15" max="15" width="3.28125" style="0" customWidth="1"/>
    <col min="16" max="19" width="9.140625" style="0" customWidth="1"/>
    <col min="20" max="20" width="4.7109375" style="0" customWidth="1"/>
    <col min="21" max="67" width="9.140625" style="0" customWidth="1"/>
  </cols>
  <sheetData>
    <row r="1" spans="1:67" ht="31.5" customHeight="1">
      <c r="A1" s="45"/>
      <c r="B1" s="105" t="s">
        <v>81</v>
      </c>
      <c r="C1" s="45"/>
      <c r="D1" s="106"/>
      <c r="E1" s="45"/>
      <c r="F1" s="106"/>
      <c r="G1" s="45"/>
      <c r="H1" s="106"/>
      <c r="I1" s="45"/>
      <c r="J1" s="106"/>
      <c r="K1" s="45"/>
      <c r="L1" s="106"/>
      <c r="M1" s="45"/>
      <c r="N1" s="106"/>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row>
    <row r="2" spans="1:67" ht="21.75" customHeight="1">
      <c r="A2" s="45"/>
      <c r="B2" s="47" t="s">
        <v>12</v>
      </c>
      <c r="C2" s="45"/>
      <c r="D2" s="106"/>
      <c r="E2" s="45"/>
      <c r="F2" s="106"/>
      <c r="G2" s="45"/>
      <c r="H2" s="106"/>
      <c r="I2" s="45"/>
      <c r="J2" s="106"/>
      <c r="K2" s="45"/>
      <c r="L2" s="106"/>
      <c r="M2" s="45"/>
      <c r="N2" s="106"/>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row>
    <row r="3" spans="1:67" ht="12.75" customHeight="1">
      <c r="A3" s="45"/>
      <c r="B3" s="47" t="s">
        <v>13</v>
      </c>
      <c r="C3" s="45"/>
      <c r="D3" s="106"/>
      <c r="E3" s="45"/>
      <c r="F3" s="106"/>
      <c r="G3" s="45"/>
      <c r="H3" s="106"/>
      <c r="I3" s="45"/>
      <c r="J3" s="106"/>
      <c r="K3" s="45"/>
      <c r="L3" s="106"/>
      <c r="M3" s="45"/>
      <c r="N3" s="106"/>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row>
    <row r="4" spans="1:67" ht="6" customHeight="1">
      <c r="A4" s="45"/>
      <c r="B4" s="107"/>
      <c r="C4" s="107"/>
      <c r="D4" s="107"/>
      <c r="E4" s="45"/>
      <c r="F4" s="106"/>
      <c r="G4" s="45"/>
      <c r="H4" s="106"/>
      <c r="I4" s="45"/>
      <c r="J4" s="106"/>
      <c r="K4" s="45"/>
      <c r="L4" s="106"/>
      <c r="M4" s="45"/>
      <c r="N4" s="106"/>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row>
    <row r="5" spans="1:67" ht="13.5" customHeight="1">
      <c r="A5" s="108"/>
      <c r="B5" s="109" t="s">
        <v>82</v>
      </c>
      <c r="C5" s="110" t="s">
        <v>36</v>
      </c>
      <c r="D5" s="111"/>
      <c r="E5" s="110" t="s">
        <v>37</v>
      </c>
      <c r="F5" s="111"/>
      <c r="G5" s="110" t="s">
        <v>83</v>
      </c>
      <c r="H5" s="111"/>
      <c r="I5" s="112" t="s">
        <v>32</v>
      </c>
      <c r="J5" s="111"/>
      <c r="K5" s="112" t="s">
        <v>33</v>
      </c>
      <c r="L5" s="111"/>
      <c r="M5" s="112" t="s">
        <v>39</v>
      </c>
      <c r="N5" s="111"/>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row>
    <row r="6" spans="1:67" ht="27.75" customHeight="1">
      <c r="A6" s="45"/>
      <c r="B6" s="113"/>
      <c r="C6" s="114" t="s">
        <v>84</v>
      </c>
      <c r="D6" s="115" t="s">
        <v>85</v>
      </c>
      <c r="E6" s="114" t="s">
        <v>84</v>
      </c>
      <c r="F6" s="115" t="s">
        <v>85</v>
      </c>
      <c r="G6" s="114" t="s">
        <v>84</v>
      </c>
      <c r="H6" s="115" t="s">
        <v>85</v>
      </c>
      <c r="I6" s="116" t="s">
        <v>84</v>
      </c>
      <c r="J6" s="115" t="s">
        <v>85</v>
      </c>
      <c r="K6" s="116" t="s">
        <v>84</v>
      </c>
      <c r="L6" s="115" t="s">
        <v>85</v>
      </c>
      <c r="M6" s="116" t="s">
        <v>84</v>
      </c>
      <c r="N6" s="115" t="s">
        <v>85</v>
      </c>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row>
    <row r="7" spans="1:67" ht="12.75">
      <c r="A7" s="45"/>
      <c r="B7" s="55" t="s">
        <v>51</v>
      </c>
      <c r="C7" s="58">
        <v>82.575392354291</v>
      </c>
      <c r="D7" s="57"/>
      <c r="E7" s="69">
        <v>219.333483458688</v>
      </c>
      <c r="F7" s="57"/>
      <c r="G7" s="69">
        <v>181.115484530345</v>
      </c>
      <c r="H7" s="57"/>
      <c r="I7" s="79">
        <v>726002</v>
      </c>
      <c r="J7" s="57"/>
      <c r="K7" s="79">
        <v>599499</v>
      </c>
      <c r="L7" s="57"/>
      <c r="M7" s="79">
        <v>131490204</v>
      </c>
      <c r="N7" s="57"/>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row>
    <row r="8" spans="1:67" ht="12.75">
      <c r="A8" s="45"/>
      <c r="B8" s="117" t="s">
        <v>52</v>
      </c>
      <c r="C8" s="118">
        <v>82.9689514983279</v>
      </c>
      <c r="D8" s="119"/>
      <c r="E8" s="120">
        <v>221.326486055724</v>
      </c>
      <c r="F8" s="119"/>
      <c r="G8" s="120">
        <v>183.632264868527</v>
      </c>
      <c r="H8" s="119"/>
      <c r="I8" s="121">
        <v>732016</v>
      </c>
      <c r="J8" s="119"/>
      <c r="K8" s="121">
        <v>607346</v>
      </c>
      <c r="L8" s="119"/>
      <c r="M8" s="121">
        <v>134421756</v>
      </c>
      <c r="N8" s="119"/>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row>
    <row r="9" spans="1:67" ht="12.75">
      <c r="A9" s="45"/>
      <c r="B9" s="55" t="s">
        <v>54</v>
      </c>
      <c r="C9" s="58">
        <v>83.5806132542037</v>
      </c>
      <c r="D9" s="57"/>
      <c r="E9" s="69">
        <v>221.999223474102</v>
      </c>
      <c r="F9" s="57"/>
      <c r="G9" s="69">
        <v>185.548312399224</v>
      </c>
      <c r="H9" s="57"/>
      <c r="I9" s="79">
        <v>738030</v>
      </c>
      <c r="J9" s="57"/>
      <c r="K9" s="79">
        <v>616850</v>
      </c>
      <c r="L9" s="57"/>
      <c r="M9" s="79">
        <v>136940221</v>
      </c>
      <c r="N9" s="57"/>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row>
    <row r="10" spans="1:67" ht="12.75">
      <c r="A10" s="45"/>
      <c r="B10" s="59" t="s">
        <v>55</v>
      </c>
      <c r="C10" s="62">
        <v>84.0952879042026</v>
      </c>
      <c r="D10" s="61"/>
      <c r="E10" s="72">
        <v>223.040050139203</v>
      </c>
      <c r="F10" s="61"/>
      <c r="G10" s="72">
        <v>187.566172306241</v>
      </c>
      <c r="H10" s="61"/>
      <c r="I10" s="82">
        <v>738058</v>
      </c>
      <c r="J10" s="61"/>
      <c r="K10" s="82">
        <v>620672</v>
      </c>
      <c r="L10" s="61"/>
      <c r="M10" s="82">
        <v>138434714</v>
      </c>
      <c r="N10" s="61"/>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row>
    <row r="11" spans="1:67" ht="12.75">
      <c r="A11" s="45"/>
      <c r="B11" s="55" t="s">
        <v>56</v>
      </c>
      <c r="C11" s="58">
        <v>84.4873721190804</v>
      </c>
      <c r="D11" s="57"/>
      <c r="E11" s="69">
        <v>224.294165095126</v>
      </c>
      <c r="F11" s="57"/>
      <c r="G11" s="69">
        <v>189.500245905304</v>
      </c>
      <c r="H11" s="57"/>
      <c r="I11" s="79">
        <v>738089</v>
      </c>
      <c r="J11" s="57"/>
      <c r="K11" s="79">
        <v>623592</v>
      </c>
      <c r="L11" s="57"/>
      <c r="M11" s="79">
        <v>139868047</v>
      </c>
      <c r="N11" s="57"/>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row>
    <row r="12" spans="1:67" ht="12.75">
      <c r="A12" s="45"/>
      <c r="B12" s="59" t="s">
        <v>57</v>
      </c>
      <c r="C12" s="62">
        <v>84.754897245566</v>
      </c>
      <c r="D12" s="61"/>
      <c r="E12" s="72">
        <v>225.742124259901</v>
      </c>
      <c r="F12" s="61"/>
      <c r="G12" s="72">
        <v>191.327505456437</v>
      </c>
      <c r="H12" s="61"/>
      <c r="I12" s="82">
        <v>738119</v>
      </c>
      <c r="J12" s="61"/>
      <c r="K12" s="82">
        <v>625592</v>
      </c>
      <c r="L12" s="61"/>
      <c r="M12" s="82">
        <v>141222467</v>
      </c>
      <c r="N12" s="61"/>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row>
    <row r="13" spans="1:67" ht="12.75">
      <c r="A13" s="45"/>
      <c r="B13" s="55" t="s">
        <v>58</v>
      </c>
      <c r="C13" s="58">
        <v>84.9945133103027</v>
      </c>
      <c r="D13" s="57"/>
      <c r="E13" s="69">
        <v>228.204693434833</v>
      </c>
      <c r="F13" s="57"/>
      <c r="G13" s="69">
        <v>193.961468536205</v>
      </c>
      <c r="H13" s="57"/>
      <c r="I13" s="79">
        <v>738150</v>
      </c>
      <c r="J13" s="57"/>
      <c r="K13" s="79">
        <v>627387</v>
      </c>
      <c r="L13" s="57"/>
      <c r="M13" s="79">
        <v>143172658</v>
      </c>
      <c r="N13" s="57"/>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row>
    <row r="14" spans="1:67" ht="12.75">
      <c r="A14" s="45"/>
      <c r="B14" s="59" t="s">
        <v>59</v>
      </c>
      <c r="C14" s="62">
        <v>85.0807391151209</v>
      </c>
      <c r="D14" s="61"/>
      <c r="E14" s="72">
        <v>230.662279535513</v>
      </c>
      <c r="F14" s="61"/>
      <c r="G14" s="72">
        <v>196.249172288601</v>
      </c>
      <c r="H14" s="61"/>
      <c r="I14" s="82">
        <v>738180</v>
      </c>
      <c r="J14" s="61"/>
      <c r="K14" s="82">
        <v>628049</v>
      </c>
      <c r="L14" s="61"/>
      <c r="M14" s="82">
        <v>144867214</v>
      </c>
      <c r="N14" s="61"/>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row>
    <row r="15" spans="1:67" ht="12.75">
      <c r="A15" s="45"/>
      <c r="B15" s="55" t="s">
        <v>60</v>
      </c>
      <c r="C15" s="58">
        <v>85.1256619042523</v>
      </c>
      <c r="D15" s="57"/>
      <c r="E15" s="69">
        <v>232.583192103206</v>
      </c>
      <c r="F15" s="57"/>
      <c r="G15" s="69">
        <v>197.987981755893</v>
      </c>
      <c r="H15" s="57"/>
      <c r="I15" s="79">
        <v>738211</v>
      </c>
      <c r="J15" s="57"/>
      <c r="K15" s="79">
        <v>628407</v>
      </c>
      <c r="L15" s="57"/>
      <c r="M15" s="79">
        <v>146156906</v>
      </c>
      <c r="N15" s="57"/>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row>
    <row r="16" spans="1:67" ht="12.75">
      <c r="A16" s="45"/>
      <c r="B16" s="59" t="s">
        <v>61</v>
      </c>
      <c r="C16" s="62">
        <v>85.1910349180891</v>
      </c>
      <c r="D16" s="61"/>
      <c r="E16" s="72">
        <v>234.397805112288</v>
      </c>
      <c r="F16" s="61"/>
      <c r="G16" s="72">
        <v>199.685916000444</v>
      </c>
      <c r="H16" s="61"/>
      <c r="I16" s="82">
        <v>738242</v>
      </c>
      <c r="J16" s="61"/>
      <c r="K16" s="82">
        <v>628916</v>
      </c>
      <c r="L16" s="61"/>
      <c r="M16" s="82">
        <v>147416530</v>
      </c>
      <c r="N16" s="61"/>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row>
    <row r="17" spans="1:67" ht="12.75">
      <c r="A17" s="45"/>
      <c r="B17" s="55" t="s">
        <v>62</v>
      </c>
      <c r="C17" s="58">
        <v>85.0248959732998</v>
      </c>
      <c r="D17" s="57"/>
      <c r="E17" s="69">
        <v>235.056132161888</v>
      </c>
      <c r="F17" s="57"/>
      <c r="G17" s="69">
        <v>199.856231849508</v>
      </c>
      <c r="H17" s="57"/>
      <c r="I17" s="79">
        <v>738272</v>
      </c>
      <c r="J17" s="57"/>
      <c r="K17" s="79">
        <v>627715</v>
      </c>
      <c r="L17" s="57"/>
      <c r="M17" s="79">
        <v>147548260</v>
      </c>
      <c r="N17" s="57"/>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row>
    <row r="18" spans="1:67" ht="12.75">
      <c r="A18" s="45"/>
      <c r="B18" s="59" t="s">
        <v>63</v>
      </c>
      <c r="C18" s="62">
        <v>85.4882074161963</v>
      </c>
      <c r="D18" s="61">
        <v>3.88979798725843</v>
      </c>
      <c r="E18" s="72">
        <v>237.106661998029</v>
      </c>
      <c r="F18" s="61">
        <v>8.98527753650117</v>
      </c>
      <c r="G18" s="72">
        <v>202.698235006494</v>
      </c>
      <c r="H18" s="61">
        <v>13.224584668524</v>
      </c>
      <c r="I18" s="82">
        <v>738303</v>
      </c>
      <c r="J18" s="61">
        <v>2.51616952381481</v>
      </c>
      <c r="K18" s="82">
        <v>631162</v>
      </c>
      <c r="L18" s="61">
        <v>6.5038414225666</v>
      </c>
      <c r="M18" s="82">
        <v>149652715</v>
      </c>
      <c r="N18" s="61">
        <v>16.0735071614193</v>
      </c>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row>
    <row r="19" spans="1:67" ht="12.75">
      <c r="A19" s="45"/>
      <c r="B19" s="55" t="s">
        <v>64</v>
      </c>
      <c r="C19" s="58">
        <v>85.4614381315747</v>
      </c>
      <c r="D19" s="57">
        <v>3.49504337188144</v>
      </c>
      <c r="E19" s="69">
        <v>237.590506981093</v>
      </c>
      <c r="F19" s="57">
        <v>8.32386520950138</v>
      </c>
      <c r="G19" s="69">
        <v>203.048264130141</v>
      </c>
      <c r="H19" s="57">
        <v>12.1098312806718</v>
      </c>
      <c r="I19" s="79">
        <v>738333</v>
      </c>
      <c r="J19" s="57">
        <v>1.69848016947611</v>
      </c>
      <c r="K19" s="79">
        <v>630990</v>
      </c>
      <c r="L19" s="57">
        <v>5.25288615994355</v>
      </c>
      <c r="M19" s="79">
        <v>149917234</v>
      </c>
      <c r="N19" s="57">
        <v>14.0139945330071</v>
      </c>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row>
    <row r="20" spans="1:67" ht="12.75">
      <c r="A20" s="45"/>
      <c r="B20" s="117" t="s">
        <v>65</v>
      </c>
      <c r="C20" s="118">
        <v>85.4180322984327</v>
      </c>
      <c r="D20" s="119">
        <v>2.95180396507023</v>
      </c>
      <c r="E20" s="120">
        <v>238.510995788779</v>
      </c>
      <c r="F20" s="119">
        <v>7.76432592379763</v>
      </c>
      <c r="G20" s="120">
        <v>203.731399418173</v>
      </c>
      <c r="H20" s="119">
        <v>10.9453175693475</v>
      </c>
      <c r="I20" s="121">
        <v>738364</v>
      </c>
      <c r="J20" s="119">
        <v>0.867194159690498</v>
      </c>
      <c r="K20" s="121">
        <v>630696</v>
      </c>
      <c r="L20" s="119">
        <v>3.84459599635133</v>
      </c>
      <c r="M20" s="121">
        <v>150427931</v>
      </c>
      <c r="N20" s="119">
        <v>11.9074288837589</v>
      </c>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row>
    <row r="21" spans="1:67" ht="12.75">
      <c r="A21" s="45"/>
      <c r="B21" s="55" t="s">
        <v>66</v>
      </c>
      <c r="C21" s="58">
        <v>84.96279091814</v>
      </c>
      <c r="D21" s="57">
        <v>1.65370605708823</v>
      </c>
      <c r="E21" s="69">
        <v>239.131476135749</v>
      </c>
      <c r="F21" s="57">
        <v>7.71725792259173</v>
      </c>
      <c r="G21" s="69">
        <v>203.172776088678</v>
      </c>
      <c r="H21" s="57">
        <v>9.49858474138699</v>
      </c>
      <c r="I21" s="79">
        <v>738395</v>
      </c>
      <c r="J21" s="57">
        <v>0.049455984174085</v>
      </c>
      <c r="K21" s="79">
        <v>627361</v>
      </c>
      <c r="L21" s="57">
        <v>1.7039798978682</v>
      </c>
      <c r="M21" s="79">
        <v>150021762</v>
      </c>
      <c r="N21" s="57">
        <v>9.55273834412754</v>
      </c>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row>
    <row r="22" spans="1:67" ht="12.75">
      <c r="A22" s="45"/>
      <c r="B22" s="59" t="s">
        <v>67</v>
      </c>
      <c r="C22" s="62">
        <v>84.7616790471224</v>
      </c>
      <c r="D22" s="61">
        <v>0.792423879538821</v>
      </c>
      <c r="E22" s="72">
        <v>239.695636196307</v>
      </c>
      <c r="F22" s="61">
        <v>7.46753152481278</v>
      </c>
      <c r="G22" s="72">
        <v>203.170045842672</v>
      </c>
      <c r="H22" s="61">
        <v>8.31912990736631</v>
      </c>
      <c r="I22" s="82">
        <v>738395</v>
      </c>
      <c r="J22" s="61">
        <v>0.0456603681553482</v>
      </c>
      <c r="K22" s="82">
        <v>625876</v>
      </c>
      <c r="L22" s="61">
        <v>0.838446071354918</v>
      </c>
      <c r="M22" s="82">
        <v>150019746</v>
      </c>
      <c r="N22" s="61">
        <v>8.36858882086468</v>
      </c>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row>
    <row r="23" spans="1:67" ht="12.75">
      <c r="A23" s="45"/>
      <c r="B23" s="55" t="s">
        <v>68</v>
      </c>
      <c r="C23" s="58">
        <v>84.6397930646875</v>
      </c>
      <c r="D23" s="57">
        <v>0.180406777704341</v>
      </c>
      <c r="E23" s="69">
        <v>240.300765149381</v>
      </c>
      <c r="F23" s="57">
        <v>7.13643176917545</v>
      </c>
      <c r="G23" s="69">
        <v>203.390070355297</v>
      </c>
      <c r="H23" s="57">
        <v>7.32971315347763</v>
      </c>
      <c r="I23" s="79">
        <v>738395</v>
      </c>
      <c r="J23" s="57">
        <v>0.0414584149066034</v>
      </c>
      <c r="K23" s="79">
        <v>624976</v>
      </c>
      <c r="L23" s="57">
        <v>0.221939986401364</v>
      </c>
      <c r="M23" s="79">
        <v>150182211</v>
      </c>
      <c r="N23" s="57">
        <v>7.37421035127486</v>
      </c>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row>
    <row r="24" spans="1:67" ht="12.75">
      <c r="A24" s="45"/>
      <c r="B24" s="59" t="s">
        <v>69</v>
      </c>
      <c r="C24" s="62">
        <v>84.7148206583197</v>
      </c>
      <c r="D24" s="61">
        <v>-0.0472852761891076</v>
      </c>
      <c r="E24" s="72">
        <v>241.28839703931</v>
      </c>
      <c r="F24" s="61">
        <v>6.8867398277474</v>
      </c>
      <c r="G24" s="72">
        <v>204.407032821186</v>
      </c>
      <c r="H24" s="61">
        <v>6.83619813761032</v>
      </c>
      <c r="I24" s="82">
        <v>738395</v>
      </c>
      <c r="J24" s="61">
        <v>0.0373923445948417</v>
      </c>
      <c r="K24" s="82">
        <v>625530</v>
      </c>
      <c r="L24" s="61">
        <v>-0.00991061266768117</v>
      </c>
      <c r="M24" s="82">
        <v>150933131</v>
      </c>
      <c r="N24" s="61">
        <v>6.87614669696996</v>
      </c>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row>
    <row r="25" spans="1:67" ht="12.75">
      <c r="A25" s="45"/>
      <c r="B25" s="55" t="s">
        <v>70</v>
      </c>
      <c r="C25" s="58">
        <v>84.6488667989355</v>
      </c>
      <c r="D25" s="57">
        <v>-0.406669204758369</v>
      </c>
      <c r="E25" s="69">
        <v>241.359916037776</v>
      </c>
      <c r="F25" s="57">
        <v>5.76465908958157</v>
      </c>
      <c r="G25" s="69">
        <v>204.30843383284</v>
      </c>
      <c r="H25" s="57">
        <v>5.33454679154657</v>
      </c>
      <c r="I25" s="79">
        <v>738395</v>
      </c>
      <c r="J25" s="57">
        <v>0.0331910858226647</v>
      </c>
      <c r="K25" s="79">
        <v>625043</v>
      </c>
      <c r="L25" s="57">
        <v>-0.37361309686047</v>
      </c>
      <c r="M25" s="79">
        <v>150860326</v>
      </c>
      <c r="N25" s="57">
        <v>5.36950847137307</v>
      </c>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row>
    <row r="26" spans="1:67" ht="12.75">
      <c r="A26" s="45"/>
      <c r="B26" s="95"/>
      <c r="C26" s="95"/>
      <c r="D26" s="95"/>
      <c r="E26" s="95"/>
      <c r="F26" s="95"/>
      <c r="G26" s="95"/>
      <c r="H26" s="95"/>
      <c r="I26" s="95"/>
      <c r="J26" s="95"/>
      <c r="K26" s="95"/>
      <c r="L26" s="95"/>
      <c r="M26" s="95"/>
      <c r="N26" s="9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row>
    <row r="27" spans="1:67" ht="49.5" customHeight="1">
      <c r="A27" s="45"/>
      <c r="B27" s="87" t="s">
        <v>10</v>
      </c>
      <c r="C27" s="45"/>
      <c r="D27" s="106"/>
      <c r="E27" s="45"/>
      <c r="F27" s="106"/>
      <c r="G27" s="45"/>
      <c r="H27" s="106"/>
      <c r="I27" s="45"/>
      <c r="J27" s="106"/>
      <c r="K27" s="45"/>
      <c r="L27" s="106"/>
      <c r="M27" s="45"/>
      <c r="N27" s="106"/>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67" ht="12.75">
      <c r="A28" s="45"/>
      <c r="B28" s="45"/>
      <c r="C28" s="45"/>
      <c r="D28" s="106"/>
      <c r="E28" s="45"/>
      <c r="F28" s="106"/>
      <c r="G28" s="45"/>
      <c r="H28" s="106"/>
      <c r="I28" s="45"/>
      <c r="J28" s="106"/>
      <c r="K28" s="45"/>
      <c r="L28" s="106"/>
      <c r="M28" s="45"/>
      <c r="N28" s="106"/>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row>
    <row r="29" spans="1:67" ht="12.75">
      <c r="A29" s="45"/>
      <c r="B29" s="45"/>
      <c r="C29" s="45"/>
      <c r="D29" s="106"/>
      <c r="E29" s="45"/>
      <c r="F29" s="106"/>
      <c r="G29" s="45"/>
      <c r="H29" s="106"/>
      <c r="I29" s="45"/>
      <c r="J29" s="106"/>
      <c r="K29" s="45"/>
      <c r="L29" s="106"/>
      <c r="M29" s="45"/>
      <c r="N29" s="106"/>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row>
    <row r="30" spans="1:67" ht="12.75">
      <c r="A30" s="45"/>
      <c r="B30" s="45"/>
      <c r="C30" s="45"/>
      <c r="D30" s="106"/>
      <c r="E30" s="45"/>
      <c r="F30" s="106"/>
      <c r="G30" s="45"/>
      <c r="H30" s="106"/>
      <c r="I30" s="45"/>
      <c r="J30" s="106"/>
      <c r="K30" s="45"/>
      <c r="L30" s="106"/>
      <c r="M30" s="45"/>
      <c r="N30" s="106"/>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row>
    <row r="31" spans="1:67" ht="12.75">
      <c r="A31" s="45"/>
      <c r="B31" s="45"/>
      <c r="C31" s="45"/>
      <c r="D31" s="106"/>
      <c r="E31" s="45"/>
      <c r="F31" s="106"/>
      <c r="G31" s="45"/>
      <c r="H31" s="106"/>
      <c r="I31" s="45"/>
      <c r="J31" s="106"/>
      <c r="K31" s="45"/>
      <c r="L31" s="106"/>
      <c r="M31" s="45"/>
      <c r="N31" s="106"/>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row>
    <row r="32" spans="1:67" ht="12.75">
      <c r="A32" s="45"/>
      <c r="B32" s="45"/>
      <c r="C32" s="45"/>
      <c r="D32" s="106"/>
      <c r="E32" s="45"/>
      <c r="F32" s="106"/>
      <c r="G32" s="45"/>
      <c r="H32" s="106"/>
      <c r="I32" s="45"/>
      <c r="J32" s="106"/>
      <c r="K32" s="45"/>
      <c r="L32" s="106"/>
      <c r="M32" s="45"/>
      <c r="N32" s="106"/>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row>
    <row r="33" spans="1:67" ht="12.75">
      <c r="A33" s="45"/>
      <c r="B33" s="45"/>
      <c r="C33" s="45"/>
      <c r="D33" s="106"/>
      <c r="E33" s="45"/>
      <c r="F33" s="106"/>
      <c r="G33" s="45"/>
      <c r="H33" s="106"/>
      <c r="I33" s="45"/>
      <c r="J33" s="106"/>
      <c r="K33" s="45"/>
      <c r="L33" s="106"/>
      <c r="M33" s="45"/>
      <c r="N33" s="106"/>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row>
    <row r="34" spans="1:67" ht="12.75">
      <c r="A34" s="45"/>
      <c r="B34" s="45"/>
      <c r="C34" s="45"/>
      <c r="D34" s="106"/>
      <c r="E34" s="45"/>
      <c r="F34" s="106"/>
      <c r="G34" s="45"/>
      <c r="H34" s="106"/>
      <c r="I34" s="45"/>
      <c r="J34" s="106"/>
      <c r="K34" s="45"/>
      <c r="L34" s="106"/>
      <c r="M34" s="45"/>
      <c r="N34" s="106"/>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row>
    <row r="35" spans="1:67" ht="12.75">
      <c r="A35" s="45"/>
      <c r="B35" s="45"/>
      <c r="C35" s="45"/>
      <c r="D35" s="106"/>
      <c r="E35" s="45"/>
      <c r="F35" s="106"/>
      <c r="G35" s="45"/>
      <c r="H35" s="106"/>
      <c r="I35" s="45"/>
      <c r="J35" s="106"/>
      <c r="K35" s="45"/>
      <c r="L35" s="106"/>
      <c r="M35" s="45"/>
      <c r="N35" s="106"/>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row>
    <row r="36" spans="1:67" ht="12.75">
      <c r="A36" s="45"/>
      <c r="B36" s="45"/>
      <c r="C36" s="45"/>
      <c r="D36" s="106"/>
      <c r="E36" s="45"/>
      <c r="F36" s="106"/>
      <c r="G36" s="45"/>
      <c r="H36" s="106"/>
      <c r="I36" s="45"/>
      <c r="J36" s="106"/>
      <c r="K36" s="45"/>
      <c r="L36" s="106"/>
      <c r="M36" s="45"/>
      <c r="N36" s="106"/>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row>
    <row r="37" spans="1:67" ht="12.75">
      <c r="A37" s="45"/>
      <c r="B37" s="45"/>
      <c r="C37" s="45"/>
      <c r="D37" s="106"/>
      <c r="E37" s="45"/>
      <c r="F37" s="106"/>
      <c r="G37" s="45"/>
      <c r="H37" s="106"/>
      <c r="I37" s="45"/>
      <c r="J37" s="106"/>
      <c r="K37" s="45"/>
      <c r="L37" s="106"/>
      <c r="M37" s="45"/>
      <c r="N37" s="106"/>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row>
    <row r="38" spans="1:67" ht="12.75">
      <c r="A38" s="45"/>
      <c r="B38" s="45"/>
      <c r="C38" s="45"/>
      <c r="D38" s="106"/>
      <c r="E38" s="45"/>
      <c r="F38" s="106"/>
      <c r="G38" s="45"/>
      <c r="H38" s="106"/>
      <c r="I38" s="45"/>
      <c r="J38" s="106"/>
      <c r="K38" s="45"/>
      <c r="L38" s="106"/>
      <c r="M38" s="45"/>
      <c r="N38" s="106"/>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row>
    <row r="39" spans="1:67" ht="12.75">
      <c r="A39" s="45"/>
      <c r="B39" s="45"/>
      <c r="C39" s="45"/>
      <c r="D39" s="106"/>
      <c r="E39" s="45"/>
      <c r="F39" s="106"/>
      <c r="G39" s="45"/>
      <c r="H39" s="106"/>
      <c r="I39" s="45"/>
      <c r="J39" s="106"/>
      <c r="K39" s="45"/>
      <c r="L39" s="106"/>
      <c r="M39" s="45"/>
      <c r="N39" s="106"/>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row>
    <row r="40" spans="1:67" ht="12.75">
      <c r="A40" s="45"/>
      <c r="B40" s="45"/>
      <c r="C40" s="45"/>
      <c r="D40" s="106"/>
      <c r="E40" s="45"/>
      <c r="F40" s="106"/>
      <c r="G40" s="45"/>
      <c r="H40" s="106"/>
      <c r="I40" s="45"/>
      <c r="J40" s="106"/>
      <c r="K40" s="45"/>
      <c r="L40" s="106"/>
      <c r="M40" s="45"/>
      <c r="N40" s="106"/>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row>
    <row r="41" spans="1:67" ht="12.75">
      <c r="A41" s="45"/>
      <c r="B41" s="45"/>
      <c r="C41" s="45"/>
      <c r="D41" s="106"/>
      <c r="E41" s="45"/>
      <c r="F41" s="106"/>
      <c r="G41" s="45"/>
      <c r="H41" s="106"/>
      <c r="I41" s="45"/>
      <c r="J41" s="106"/>
      <c r="K41" s="45"/>
      <c r="L41" s="106"/>
      <c r="M41" s="45"/>
      <c r="N41" s="106"/>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row>
    <row r="42" spans="1:67" ht="12.75">
      <c r="A42" s="45"/>
      <c r="B42" s="45"/>
      <c r="C42" s="45"/>
      <c r="D42" s="106"/>
      <c r="E42" s="45"/>
      <c r="F42" s="106"/>
      <c r="G42" s="45"/>
      <c r="H42" s="106"/>
      <c r="I42" s="45"/>
      <c r="J42" s="106"/>
      <c r="K42" s="45"/>
      <c r="L42" s="106"/>
      <c r="M42" s="45"/>
      <c r="N42" s="106"/>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row>
    <row r="43" spans="1:67" ht="12.75">
      <c r="A43" s="45"/>
      <c r="B43" s="45"/>
      <c r="C43" s="45"/>
      <c r="D43" s="106"/>
      <c r="E43" s="45"/>
      <c r="F43" s="106"/>
      <c r="G43" s="45"/>
      <c r="H43" s="106"/>
      <c r="I43" s="45"/>
      <c r="J43" s="106"/>
      <c r="K43" s="45"/>
      <c r="L43" s="106"/>
      <c r="M43" s="45"/>
      <c r="N43" s="106"/>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row>
    <row r="44" spans="1:67" ht="12.75">
      <c r="A44" s="45"/>
      <c r="B44" s="45"/>
      <c r="C44" s="45"/>
      <c r="D44" s="106"/>
      <c r="E44" s="45"/>
      <c r="F44" s="106"/>
      <c r="G44" s="45"/>
      <c r="H44" s="106"/>
      <c r="I44" s="45"/>
      <c r="J44" s="106"/>
      <c r="K44" s="45"/>
      <c r="L44" s="106"/>
      <c r="M44" s="45"/>
      <c r="N44" s="106"/>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row>
    <row r="45" spans="1:67" ht="12.75">
      <c r="A45" s="45"/>
      <c r="B45" s="45"/>
      <c r="C45" s="45"/>
      <c r="D45" s="106"/>
      <c r="E45" s="45"/>
      <c r="F45" s="106"/>
      <c r="G45" s="45"/>
      <c r="H45" s="106"/>
      <c r="I45" s="45"/>
      <c r="J45" s="106"/>
      <c r="K45" s="45"/>
      <c r="L45" s="106"/>
      <c r="M45" s="45"/>
      <c r="N45" s="106"/>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row>
    <row r="46" spans="1:67" ht="12.75">
      <c r="A46" s="45"/>
      <c r="B46" s="45"/>
      <c r="C46" s="45"/>
      <c r="D46" s="106"/>
      <c r="E46" s="45"/>
      <c r="F46" s="106"/>
      <c r="G46" s="45"/>
      <c r="H46" s="106"/>
      <c r="I46" s="45"/>
      <c r="J46" s="106"/>
      <c r="K46" s="45"/>
      <c r="L46" s="106"/>
      <c r="M46" s="45"/>
      <c r="N46" s="106"/>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1:67" ht="12.75">
      <c r="A47" s="45"/>
      <c r="B47" s="45"/>
      <c r="C47" s="45"/>
      <c r="D47" s="106"/>
      <c r="E47" s="45"/>
      <c r="F47" s="106"/>
      <c r="G47" s="45"/>
      <c r="H47" s="106"/>
      <c r="I47" s="45"/>
      <c r="J47" s="106"/>
      <c r="K47" s="45"/>
      <c r="L47" s="106"/>
      <c r="M47" s="45"/>
      <c r="N47" s="106"/>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1:67" ht="12.75">
      <c r="A48" s="45"/>
      <c r="B48" s="45"/>
      <c r="C48" s="45"/>
      <c r="D48" s="106"/>
      <c r="E48" s="45"/>
      <c r="F48" s="106"/>
      <c r="G48" s="45"/>
      <c r="H48" s="106"/>
      <c r="I48" s="45"/>
      <c r="J48" s="106"/>
      <c r="K48" s="45"/>
      <c r="L48" s="106"/>
      <c r="M48" s="45"/>
      <c r="N48" s="106"/>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row>
    <row r="49" spans="1:67" ht="12.75">
      <c r="A49" s="45"/>
      <c r="B49" s="45"/>
      <c r="C49" s="45"/>
      <c r="D49" s="106"/>
      <c r="E49" s="45"/>
      <c r="F49" s="106"/>
      <c r="G49" s="45"/>
      <c r="H49" s="106"/>
      <c r="I49" s="45"/>
      <c r="J49" s="106"/>
      <c r="K49" s="45"/>
      <c r="L49" s="106"/>
      <c r="M49" s="45"/>
      <c r="N49" s="106"/>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row>
    <row r="50" spans="1:67" ht="12.75">
      <c r="A50" s="45"/>
      <c r="B50" s="45"/>
      <c r="C50" s="45"/>
      <c r="D50" s="106"/>
      <c r="E50" s="45"/>
      <c r="F50" s="106"/>
      <c r="G50" s="45"/>
      <c r="H50" s="106"/>
      <c r="I50" s="45"/>
      <c r="J50" s="106"/>
      <c r="K50" s="45"/>
      <c r="L50" s="106"/>
      <c r="M50" s="45"/>
      <c r="N50" s="106"/>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row>
    <row r="51" spans="1:67" ht="12.75">
      <c r="A51" s="45"/>
      <c r="B51" s="45"/>
      <c r="C51" s="45"/>
      <c r="D51" s="106"/>
      <c r="E51" s="45"/>
      <c r="F51" s="106"/>
      <c r="G51" s="45"/>
      <c r="H51" s="106"/>
      <c r="I51" s="45"/>
      <c r="J51" s="106"/>
      <c r="K51" s="45"/>
      <c r="L51" s="106"/>
      <c r="M51" s="45"/>
      <c r="N51" s="106"/>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row>
    <row r="52" spans="1:67" ht="12.75">
      <c r="A52" s="45"/>
      <c r="B52" s="45"/>
      <c r="C52" s="45"/>
      <c r="D52" s="106"/>
      <c r="E52" s="45"/>
      <c r="F52" s="106"/>
      <c r="G52" s="45"/>
      <c r="H52" s="106"/>
      <c r="I52" s="45"/>
      <c r="J52" s="106"/>
      <c r="K52" s="45"/>
      <c r="L52" s="106"/>
      <c r="M52" s="45"/>
      <c r="N52" s="106"/>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row>
    <row r="53" spans="1:67" ht="12.75">
      <c r="A53" s="45"/>
      <c r="B53" s="45"/>
      <c r="C53" s="45"/>
      <c r="D53" s="106"/>
      <c r="E53" s="45"/>
      <c r="F53" s="106"/>
      <c r="G53" s="45"/>
      <c r="H53" s="106"/>
      <c r="I53" s="45"/>
      <c r="J53" s="106"/>
      <c r="K53" s="45"/>
      <c r="L53" s="106"/>
      <c r="M53" s="45"/>
      <c r="N53" s="106"/>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row>
    <row r="54" spans="1:67" ht="12.75">
      <c r="A54" s="45"/>
      <c r="B54" s="45"/>
      <c r="C54" s="45"/>
      <c r="D54" s="106"/>
      <c r="E54" s="45"/>
      <c r="F54" s="106"/>
      <c r="G54" s="45"/>
      <c r="H54" s="106"/>
      <c r="I54" s="45"/>
      <c r="J54" s="106"/>
      <c r="K54" s="45"/>
      <c r="L54" s="106"/>
      <c r="M54" s="45"/>
      <c r="N54" s="106"/>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row>
    <row r="55" spans="1:67" ht="12.75">
      <c r="A55" s="45"/>
      <c r="B55" s="45"/>
      <c r="C55" s="45"/>
      <c r="D55" s="106"/>
      <c r="E55" s="45"/>
      <c r="F55" s="106"/>
      <c r="G55" s="45"/>
      <c r="H55" s="106"/>
      <c r="I55" s="45"/>
      <c r="J55" s="106"/>
      <c r="K55" s="45"/>
      <c r="L55" s="106"/>
      <c r="M55" s="45"/>
      <c r="N55" s="106"/>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row>
    <row r="56" spans="1:67" ht="12.75">
      <c r="A56" s="45"/>
      <c r="B56" s="45"/>
      <c r="C56" s="45"/>
      <c r="D56" s="106"/>
      <c r="E56" s="45"/>
      <c r="F56" s="106"/>
      <c r="G56" s="45"/>
      <c r="H56" s="106"/>
      <c r="I56" s="45"/>
      <c r="J56" s="106"/>
      <c r="K56" s="45"/>
      <c r="L56" s="106"/>
      <c r="M56" s="45"/>
      <c r="N56" s="106"/>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row>
    <row r="57" spans="1:67" ht="12.75">
      <c r="A57" s="45"/>
      <c r="B57" s="45"/>
      <c r="C57" s="45"/>
      <c r="D57" s="106"/>
      <c r="E57" s="45"/>
      <c r="F57" s="106"/>
      <c r="G57" s="45"/>
      <c r="H57" s="106"/>
      <c r="I57" s="45"/>
      <c r="J57" s="106"/>
      <c r="K57" s="45"/>
      <c r="L57" s="106"/>
      <c r="M57" s="45"/>
      <c r="N57" s="106"/>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row>
    <row r="58" spans="1:67" ht="12.75">
      <c r="A58" s="45"/>
      <c r="B58" s="45"/>
      <c r="C58" s="45"/>
      <c r="D58" s="106"/>
      <c r="E58" s="45"/>
      <c r="F58" s="106"/>
      <c r="G58" s="45"/>
      <c r="H58" s="106"/>
      <c r="I58" s="45"/>
      <c r="J58" s="106"/>
      <c r="K58" s="45"/>
      <c r="L58" s="106"/>
      <c r="M58" s="45"/>
      <c r="N58" s="106"/>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row>
    <row r="59" spans="1:67" ht="12.75">
      <c r="A59" s="45"/>
      <c r="B59" s="45"/>
      <c r="C59" s="45"/>
      <c r="D59" s="106"/>
      <c r="E59" s="45"/>
      <c r="F59" s="106"/>
      <c r="G59" s="45"/>
      <c r="H59" s="106"/>
      <c r="I59" s="45"/>
      <c r="J59" s="106"/>
      <c r="K59" s="45"/>
      <c r="L59" s="106"/>
      <c r="M59" s="45"/>
      <c r="N59" s="106"/>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row>
    <row r="60" spans="1:67" ht="12.75">
      <c r="A60" s="45"/>
      <c r="B60" s="45"/>
      <c r="C60" s="45"/>
      <c r="D60" s="106"/>
      <c r="E60" s="45"/>
      <c r="F60" s="106"/>
      <c r="G60" s="45"/>
      <c r="H60" s="106"/>
      <c r="I60" s="45"/>
      <c r="J60" s="106"/>
      <c r="K60" s="45"/>
      <c r="L60" s="106"/>
      <c r="M60" s="45"/>
      <c r="N60" s="106"/>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row>
    <row r="61" spans="1:67" ht="12.75">
      <c r="A61" s="45"/>
      <c r="B61" s="45"/>
      <c r="C61" s="45"/>
      <c r="D61" s="106"/>
      <c r="E61" s="45"/>
      <c r="F61" s="106"/>
      <c r="G61" s="45"/>
      <c r="H61" s="106"/>
      <c r="I61" s="45"/>
      <c r="J61" s="106"/>
      <c r="K61" s="45"/>
      <c r="L61" s="106"/>
      <c r="M61" s="45"/>
      <c r="N61" s="106"/>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row>
    <row r="62" spans="1:67" ht="12.75">
      <c r="A62" s="45"/>
      <c r="B62" s="45"/>
      <c r="C62" s="45"/>
      <c r="D62" s="106"/>
      <c r="E62" s="45"/>
      <c r="F62" s="106"/>
      <c r="G62" s="45"/>
      <c r="H62" s="106"/>
      <c r="I62" s="45"/>
      <c r="J62" s="106"/>
      <c r="K62" s="45"/>
      <c r="L62" s="106"/>
      <c r="M62" s="45"/>
      <c r="N62" s="106"/>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row>
    <row r="63" spans="1:67" ht="12.75">
      <c r="A63" s="45"/>
      <c r="B63" s="45"/>
      <c r="C63" s="45"/>
      <c r="D63" s="106"/>
      <c r="E63" s="45"/>
      <c r="F63" s="106"/>
      <c r="G63" s="45"/>
      <c r="H63" s="106"/>
      <c r="I63" s="45"/>
      <c r="J63" s="106"/>
      <c r="K63" s="45"/>
      <c r="L63" s="106"/>
      <c r="M63" s="45"/>
      <c r="N63" s="106"/>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row>
    <row r="64" spans="1:67" ht="12.75">
      <c r="A64" s="45"/>
      <c r="B64" s="45"/>
      <c r="C64" s="45"/>
      <c r="D64" s="106"/>
      <c r="E64" s="45"/>
      <c r="F64" s="106"/>
      <c r="G64" s="45"/>
      <c r="H64" s="106"/>
      <c r="I64" s="45"/>
      <c r="J64" s="106"/>
      <c r="K64" s="45"/>
      <c r="L64" s="106"/>
      <c r="M64" s="45"/>
      <c r="N64" s="106"/>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row>
    <row r="65" spans="1:67" ht="12.75">
      <c r="A65" s="45"/>
      <c r="B65" s="45"/>
      <c r="C65" s="45"/>
      <c r="D65" s="106"/>
      <c r="E65" s="45"/>
      <c r="F65" s="106"/>
      <c r="G65" s="45"/>
      <c r="H65" s="106"/>
      <c r="I65" s="45"/>
      <c r="J65" s="106"/>
      <c r="K65" s="45"/>
      <c r="L65" s="106"/>
      <c r="M65" s="45"/>
      <c r="N65" s="106"/>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row>
    <row r="66" spans="1:67" ht="12.75">
      <c r="A66" s="45"/>
      <c r="B66" s="45"/>
      <c r="C66" s="45"/>
      <c r="D66" s="106"/>
      <c r="E66" s="45"/>
      <c r="F66" s="106"/>
      <c r="G66" s="45"/>
      <c r="H66" s="106"/>
      <c r="I66" s="45"/>
      <c r="J66" s="106"/>
      <c r="K66" s="45"/>
      <c r="L66" s="106"/>
      <c r="M66" s="45"/>
      <c r="N66" s="106"/>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row>
    <row r="67" spans="1:67" ht="12.75">
      <c r="A67" s="45"/>
      <c r="B67" s="45"/>
      <c r="C67" s="45"/>
      <c r="D67" s="106"/>
      <c r="E67" s="45"/>
      <c r="F67" s="106"/>
      <c r="G67" s="45"/>
      <c r="H67" s="106"/>
      <c r="I67" s="45"/>
      <c r="J67" s="106"/>
      <c r="K67" s="45"/>
      <c r="L67" s="106"/>
      <c r="M67" s="45"/>
      <c r="N67" s="106"/>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row>
    <row r="68" spans="1:67" ht="12.75">
      <c r="A68" s="45"/>
      <c r="B68" s="45"/>
      <c r="C68" s="45"/>
      <c r="D68" s="106"/>
      <c r="E68" s="45"/>
      <c r="F68" s="106"/>
      <c r="G68" s="45"/>
      <c r="H68" s="106"/>
      <c r="I68" s="45"/>
      <c r="J68" s="106"/>
      <c r="K68" s="45"/>
      <c r="L68" s="106"/>
      <c r="M68" s="45"/>
      <c r="N68" s="106"/>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row>
    <row r="69" spans="1:67" ht="12.75">
      <c r="A69" s="45"/>
      <c r="B69" s="45"/>
      <c r="C69" s="45"/>
      <c r="D69" s="106"/>
      <c r="E69" s="45"/>
      <c r="F69" s="106"/>
      <c r="G69" s="45"/>
      <c r="H69" s="106"/>
      <c r="I69" s="45"/>
      <c r="J69" s="106"/>
      <c r="K69" s="45"/>
      <c r="L69" s="106"/>
      <c r="M69" s="45"/>
      <c r="N69" s="106"/>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row>
    <row r="70" spans="1:67" ht="12.75">
      <c r="A70" s="45"/>
      <c r="B70" s="45"/>
      <c r="C70" s="45"/>
      <c r="D70" s="106"/>
      <c r="E70" s="45"/>
      <c r="F70" s="106"/>
      <c r="G70" s="45"/>
      <c r="H70" s="106"/>
      <c r="I70" s="45"/>
      <c r="J70" s="106"/>
      <c r="K70" s="45"/>
      <c r="L70" s="106"/>
      <c r="M70" s="45"/>
      <c r="N70" s="106"/>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row>
    <row r="71" spans="1:67" ht="12.75">
      <c r="A71" s="45"/>
      <c r="B71" s="45"/>
      <c r="C71" s="45"/>
      <c r="D71" s="106"/>
      <c r="E71" s="45"/>
      <c r="F71" s="106"/>
      <c r="G71" s="45"/>
      <c r="H71" s="106"/>
      <c r="I71" s="45"/>
      <c r="J71" s="106"/>
      <c r="K71" s="45"/>
      <c r="L71" s="106"/>
      <c r="M71" s="45"/>
      <c r="N71" s="106"/>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row>
    <row r="72" spans="1:67" ht="12.75">
      <c r="A72" s="45"/>
      <c r="B72" s="45"/>
      <c r="C72" s="45"/>
      <c r="D72" s="106"/>
      <c r="E72" s="45"/>
      <c r="F72" s="106"/>
      <c r="G72" s="45"/>
      <c r="H72" s="106"/>
      <c r="I72" s="45"/>
      <c r="J72" s="106"/>
      <c r="K72" s="45"/>
      <c r="L72" s="106"/>
      <c r="M72" s="45"/>
      <c r="N72" s="106"/>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row>
    <row r="73" spans="1:67" ht="12.75">
      <c r="A73" s="45"/>
      <c r="B73" s="45"/>
      <c r="C73" s="45"/>
      <c r="D73" s="106"/>
      <c r="E73" s="45"/>
      <c r="F73" s="106"/>
      <c r="G73" s="45"/>
      <c r="H73" s="106"/>
      <c r="I73" s="45"/>
      <c r="J73" s="106"/>
      <c r="K73" s="45"/>
      <c r="L73" s="106"/>
      <c r="M73" s="45"/>
      <c r="N73" s="106"/>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row>
    <row r="74" spans="1:67" ht="12.75">
      <c r="A74" s="45"/>
      <c r="B74" s="45"/>
      <c r="C74" s="45"/>
      <c r="D74" s="106"/>
      <c r="E74" s="45"/>
      <c r="F74" s="106"/>
      <c r="G74" s="45"/>
      <c r="H74" s="106"/>
      <c r="I74" s="45"/>
      <c r="J74" s="106"/>
      <c r="K74" s="45"/>
      <c r="L74" s="106"/>
      <c r="M74" s="45"/>
      <c r="N74" s="106"/>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row>
    <row r="75" spans="1:67" ht="12.75">
      <c r="A75" s="45"/>
      <c r="B75" s="45"/>
      <c r="C75" s="45"/>
      <c r="D75" s="106"/>
      <c r="E75" s="45"/>
      <c r="F75" s="106"/>
      <c r="G75" s="45"/>
      <c r="H75" s="106"/>
      <c r="I75" s="45"/>
      <c r="J75" s="106"/>
      <c r="K75" s="45"/>
      <c r="L75" s="106"/>
      <c r="M75" s="45"/>
      <c r="N75" s="106"/>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row>
    <row r="76" spans="1:67" ht="12.75">
      <c r="A76" s="45"/>
      <c r="B76" s="45"/>
      <c r="C76" s="45"/>
      <c r="D76" s="106"/>
      <c r="E76" s="45"/>
      <c r="F76" s="106"/>
      <c r="G76" s="45"/>
      <c r="H76" s="106"/>
      <c r="I76" s="45"/>
      <c r="J76" s="106"/>
      <c r="K76" s="45"/>
      <c r="L76" s="106"/>
      <c r="M76" s="45"/>
      <c r="N76" s="106"/>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row>
    <row r="77" spans="1:67" ht="12.75">
      <c r="A77" s="45"/>
      <c r="B77" s="45"/>
      <c r="C77" s="45"/>
      <c r="D77" s="106"/>
      <c r="E77" s="45"/>
      <c r="F77" s="106"/>
      <c r="G77" s="45"/>
      <c r="H77" s="106"/>
      <c r="I77" s="45"/>
      <c r="J77" s="106"/>
      <c r="K77" s="45"/>
      <c r="L77" s="106"/>
      <c r="M77" s="45"/>
      <c r="N77" s="106"/>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row>
    <row r="78" spans="1:67" ht="12.75">
      <c r="A78" s="45"/>
      <c r="B78" s="45"/>
      <c r="C78" s="45"/>
      <c r="D78" s="106"/>
      <c r="E78" s="45"/>
      <c r="F78" s="106"/>
      <c r="G78" s="45"/>
      <c r="H78" s="106"/>
      <c r="I78" s="45"/>
      <c r="J78" s="106"/>
      <c r="K78" s="45"/>
      <c r="L78" s="106"/>
      <c r="M78" s="45"/>
      <c r="N78" s="106"/>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row>
    <row r="79" spans="1:67" ht="12.75">
      <c r="A79" s="45"/>
      <c r="B79" s="45"/>
      <c r="C79" s="45"/>
      <c r="D79" s="106"/>
      <c r="E79" s="45"/>
      <c r="F79" s="106"/>
      <c r="G79" s="45"/>
      <c r="H79" s="106"/>
      <c r="I79" s="45"/>
      <c r="J79" s="106"/>
      <c r="K79" s="45"/>
      <c r="L79" s="106"/>
      <c r="M79" s="45"/>
      <c r="N79" s="106"/>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row>
    <row r="80" spans="1:67" ht="12.75">
      <c r="A80" s="45"/>
      <c r="B80" s="45"/>
      <c r="C80" s="45"/>
      <c r="D80" s="106"/>
      <c r="E80" s="45"/>
      <c r="F80" s="106"/>
      <c r="G80" s="45"/>
      <c r="H80" s="106"/>
      <c r="I80" s="45"/>
      <c r="J80" s="106"/>
      <c r="K80" s="45"/>
      <c r="L80" s="106"/>
      <c r="M80" s="45"/>
      <c r="N80" s="106"/>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row>
    <row r="81" spans="1:67" ht="12.75">
      <c r="A81" s="45"/>
      <c r="B81" s="45"/>
      <c r="C81" s="45"/>
      <c r="D81" s="106"/>
      <c r="E81" s="45"/>
      <c r="F81" s="106"/>
      <c r="G81" s="45"/>
      <c r="H81" s="106"/>
      <c r="I81" s="45"/>
      <c r="J81" s="106"/>
      <c r="K81" s="45"/>
      <c r="L81" s="106"/>
      <c r="M81" s="45"/>
      <c r="N81" s="106"/>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row>
    <row r="82" spans="1:67" ht="12.75">
      <c r="A82" s="45"/>
      <c r="B82" s="45"/>
      <c r="C82" s="45"/>
      <c r="D82" s="106"/>
      <c r="E82" s="45"/>
      <c r="F82" s="106"/>
      <c r="G82" s="45"/>
      <c r="H82" s="106"/>
      <c r="I82" s="45"/>
      <c r="J82" s="106"/>
      <c r="K82" s="45"/>
      <c r="L82" s="106"/>
      <c r="M82" s="45"/>
      <c r="N82" s="106"/>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row>
    <row r="83" spans="1:67" ht="12.75">
      <c r="A83" s="45"/>
      <c r="B83" s="45"/>
      <c r="C83" s="45"/>
      <c r="D83" s="106"/>
      <c r="E83" s="45"/>
      <c r="F83" s="106"/>
      <c r="G83" s="45"/>
      <c r="H83" s="106"/>
      <c r="I83" s="45"/>
      <c r="J83" s="106"/>
      <c r="K83" s="45"/>
      <c r="L83" s="106"/>
      <c r="M83" s="45"/>
      <c r="N83" s="106"/>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row>
    <row r="84" spans="1:67" ht="12.75">
      <c r="A84" s="45"/>
      <c r="B84" s="45"/>
      <c r="C84" s="45"/>
      <c r="D84" s="106"/>
      <c r="E84" s="45"/>
      <c r="F84" s="106"/>
      <c r="G84" s="45"/>
      <c r="H84" s="106"/>
      <c r="I84" s="45"/>
      <c r="J84" s="106"/>
      <c r="K84" s="45"/>
      <c r="L84" s="106"/>
      <c r="M84" s="45"/>
      <c r="N84" s="106"/>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row>
    <row r="85" spans="1:67" ht="12.75">
      <c r="A85" s="45"/>
      <c r="B85" s="45"/>
      <c r="C85" s="45"/>
      <c r="D85" s="106"/>
      <c r="E85" s="45"/>
      <c r="F85" s="106"/>
      <c r="G85" s="45"/>
      <c r="H85" s="106"/>
      <c r="I85" s="45"/>
      <c r="J85" s="106"/>
      <c r="K85" s="45"/>
      <c r="L85" s="106"/>
      <c r="M85" s="45"/>
      <c r="N85" s="106"/>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row>
    <row r="86" spans="1:67" ht="12.75">
      <c r="A86" s="45"/>
      <c r="B86" s="45"/>
      <c r="C86" s="45"/>
      <c r="D86" s="106"/>
      <c r="E86" s="45"/>
      <c r="F86" s="106"/>
      <c r="G86" s="45"/>
      <c r="H86" s="106"/>
      <c r="I86" s="45"/>
      <c r="J86" s="106"/>
      <c r="K86" s="45"/>
      <c r="L86" s="106"/>
      <c r="M86" s="45"/>
      <c r="N86" s="106"/>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row>
    <row r="87" spans="1:67" ht="12.75">
      <c r="A87" s="45"/>
      <c r="B87" s="45"/>
      <c r="C87" s="45"/>
      <c r="D87" s="106"/>
      <c r="E87" s="45"/>
      <c r="F87" s="106"/>
      <c r="G87" s="45"/>
      <c r="H87" s="106"/>
      <c r="I87" s="45"/>
      <c r="J87" s="106"/>
      <c r="K87" s="45"/>
      <c r="L87" s="106"/>
      <c r="M87" s="45"/>
      <c r="N87" s="106"/>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row>
    <row r="88" spans="1:67" ht="12.75">
      <c r="A88" s="45"/>
      <c r="B88" s="45"/>
      <c r="C88" s="45"/>
      <c r="D88" s="106"/>
      <c r="E88" s="45"/>
      <c r="F88" s="106"/>
      <c r="G88" s="45"/>
      <c r="H88" s="106"/>
      <c r="I88" s="45"/>
      <c r="J88" s="106"/>
      <c r="K88" s="45"/>
      <c r="L88" s="106"/>
      <c r="M88" s="45"/>
      <c r="N88" s="106"/>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row>
    <row r="89" spans="1:67" ht="12.75">
      <c r="A89" s="45"/>
      <c r="B89" s="45"/>
      <c r="C89" s="45"/>
      <c r="D89" s="106"/>
      <c r="E89" s="45"/>
      <c r="F89" s="106"/>
      <c r="G89" s="45"/>
      <c r="H89" s="106"/>
      <c r="I89" s="45"/>
      <c r="J89" s="106"/>
      <c r="K89" s="45"/>
      <c r="L89" s="106"/>
      <c r="M89" s="45"/>
      <c r="N89" s="106"/>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row>
    <row r="90" spans="1:67" ht="12.75">
      <c r="A90" s="45"/>
      <c r="B90" s="45"/>
      <c r="C90" s="45"/>
      <c r="D90" s="106"/>
      <c r="E90" s="45"/>
      <c r="F90" s="106"/>
      <c r="G90" s="45"/>
      <c r="H90" s="106"/>
      <c r="I90" s="45"/>
      <c r="J90" s="106"/>
      <c r="K90" s="45"/>
      <c r="L90" s="106"/>
      <c r="M90" s="45"/>
      <c r="N90" s="106"/>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row>
    <row r="91" spans="1:67" ht="12.75">
      <c r="A91" s="45"/>
      <c r="B91" s="45"/>
      <c r="C91" s="45"/>
      <c r="D91" s="106"/>
      <c r="E91" s="45"/>
      <c r="F91" s="106"/>
      <c r="G91" s="45"/>
      <c r="H91" s="106"/>
      <c r="I91" s="45"/>
      <c r="J91" s="106"/>
      <c r="K91" s="45"/>
      <c r="L91" s="106"/>
      <c r="M91" s="45"/>
      <c r="N91" s="106"/>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row>
    <row r="92" spans="1:67" ht="12.75">
      <c r="A92" s="45"/>
      <c r="B92" s="45"/>
      <c r="C92" s="45"/>
      <c r="D92" s="106"/>
      <c r="E92" s="45"/>
      <c r="F92" s="106"/>
      <c r="G92" s="45"/>
      <c r="H92" s="106"/>
      <c r="I92" s="45"/>
      <c r="J92" s="106"/>
      <c r="K92" s="45"/>
      <c r="L92" s="106"/>
      <c r="M92" s="45"/>
      <c r="N92" s="106"/>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row>
    <row r="93" spans="1:67" ht="12.75">
      <c r="A93" s="45"/>
      <c r="B93" s="45"/>
      <c r="C93" s="45"/>
      <c r="D93" s="106"/>
      <c r="E93" s="45"/>
      <c r="F93" s="106"/>
      <c r="G93" s="45"/>
      <c r="H93" s="106"/>
      <c r="I93" s="45"/>
      <c r="J93" s="106"/>
      <c r="K93" s="45"/>
      <c r="L93" s="106"/>
      <c r="M93" s="45"/>
      <c r="N93" s="106"/>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row>
    <row r="94" spans="1:67" ht="12.75">
      <c r="A94" s="45"/>
      <c r="B94" s="45"/>
      <c r="C94" s="45"/>
      <c r="D94" s="106"/>
      <c r="E94" s="45"/>
      <c r="F94" s="106"/>
      <c r="G94" s="45"/>
      <c r="H94" s="106"/>
      <c r="I94" s="45"/>
      <c r="J94" s="106"/>
      <c r="K94" s="45"/>
      <c r="L94" s="106"/>
      <c r="M94" s="45"/>
      <c r="N94" s="106"/>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row>
    <row r="95" spans="1:67" ht="12.75">
      <c r="A95" s="45"/>
      <c r="B95" s="45"/>
      <c r="C95" s="45"/>
      <c r="D95" s="106"/>
      <c r="E95" s="45"/>
      <c r="F95" s="106"/>
      <c r="G95" s="45"/>
      <c r="H95" s="106"/>
      <c r="I95" s="45"/>
      <c r="J95" s="106"/>
      <c r="K95" s="45"/>
      <c r="L95" s="106"/>
      <c r="M95" s="45"/>
      <c r="N95" s="106"/>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row>
    <row r="96" spans="1:67" ht="12.75">
      <c r="A96" s="45"/>
      <c r="B96" s="45"/>
      <c r="C96" s="45"/>
      <c r="D96" s="106"/>
      <c r="E96" s="45"/>
      <c r="F96" s="106"/>
      <c r="G96" s="45"/>
      <c r="H96" s="106"/>
      <c r="I96" s="45"/>
      <c r="J96" s="106"/>
      <c r="K96" s="45"/>
      <c r="L96" s="106"/>
      <c r="M96" s="45"/>
      <c r="N96" s="106"/>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row>
    <row r="97" spans="1:67" ht="12.75">
      <c r="A97" s="45"/>
      <c r="B97" s="45"/>
      <c r="C97" s="45"/>
      <c r="D97" s="106"/>
      <c r="E97" s="45"/>
      <c r="F97" s="106"/>
      <c r="G97" s="45"/>
      <c r="H97" s="106"/>
      <c r="I97" s="45"/>
      <c r="J97" s="106"/>
      <c r="K97" s="45"/>
      <c r="L97" s="106"/>
      <c r="M97" s="45"/>
      <c r="N97" s="106"/>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row>
    <row r="98" spans="1:67" ht="12.75">
      <c r="A98" s="45"/>
      <c r="B98" s="45"/>
      <c r="C98" s="45"/>
      <c r="D98" s="106"/>
      <c r="E98" s="45"/>
      <c r="F98" s="106"/>
      <c r="G98" s="45"/>
      <c r="H98" s="106"/>
      <c r="I98" s="45"/>
      <c r="J98" s="106"/>
      <c r="K98" s="45"/>
      <c r="L98" s="106"/>
      <c r="M98" s="45"/>
      <c r="N98" s="106"/>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row>
    <row r="99" spans="1:67" ht="12.75">
      <c r="A99" s="45"/>
      <c r="B99" s="45"/>
      <c r="C99" s="45"/>
      <c r="D99" s="106"/>
      <c r="E99" s="45"/>
      <c r="F99" s="106"/>
      <c r="G99" s="45"/>
      <c r="H99" s="106"/>
      <c r="I99" s="45"/>
      <c r="J99" s="106"/>
      <c r="K99" s="45"/>
      <c r="L99" s="106"/>
      <c r="M99" s="45"/>
      <c r="N99" s="106"/>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row>
    <row r="100" spans="1:67" ht="12.75">
      <c r="A100" s="45"/>
      <c r="B100" s="45"/>
      <c r="C100" s="45"/>
      <c r="D100" s="106"/>
      <c r="E100" s="45"/>
      <c r="F100" s="106"/>
      <c r="G100" s="45"/>
      <c r="H100" s="106"/>
      <c r="I100" s="45"/>
      <c r="J100" s="106"/>
      <c r="K100" s="45"/>
      <c r="L100" s="106"/>
      <c r="M100" s="45"/>
      <c r="N100" s="106"/>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row>
  </sheetData>
  <mergeCells count="2">
    <mergeCell ref="B4:D4"/>
    <mergeCell ref="B27:N27"/>
  </mergeCells>
  <printOptions/>
  <pageMargins left="0" right="0" top="0" bottom="0" header="0.5" footer="0.5"/>
  <pageSetup fitToHeight="0" fitToWidth="1" orientation="landscape"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V62"/>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4.7109375" style="0" customWidth="1"/>
    <col min="2" max="2" width="11.57421875" style="0" customWidth="1"/>
    <col min="3" max="9" width="11.28125" style="0" customWidth="1"/>
    <col min="10" max="10" width="1.7109375" style="0" customWidth="1"/>
    <col min="11" max="11" width="12.8515625" style="0" customWidth="1"/>
    <col min="12" max="12" width="6.7109375" style="0" customWidth="1"/>
    <col min="13" max="13" width="16.7109375" style="0" customWidth="1"/>
    <col min="14" max="20" width="11.28125" style="0" customWidth="1"/>
    <col min="21" max="21" width="1.7109375" style="0" customWidth="1"/>
    <col min="22" max="22" width="11.28125" style="0" customWidth="1"/>
    <col min="23" max="23" width="4.7109375" style="0" customWidth="1"/>
  </cols>
  <sheetData>
    <row r="1" ht="28.5" customHeight="1">
      <c r="B1" s="122" t="s">
        <v>86</v>
      </c>
    </row>
    <row r="2" ht="16.5" customHeight="1">
      <c r="B2" s="47" t="s">
        <v>12</v>
      </c>
    </row>
    <row r="3" ht="16.5" customHeight="1">
      <c r="B3" s="47" t="s">
        <v>13</v>
      </c>
    </row>
    <row r="4" ht="8.25" customHeight="1">
      <c r="B4" s="48"/>
    </row>
    <row r="5" spans="2:22" ht="15" customHeight="1">
      <c r="B5" s="123" t="s">
        <v>14</v>
      </c>
      <c r="C5" s="124"/>
      <c r="D5" s="124"/>
      <c r="E5" s="124"/>
      <c r="F5" s="124"/>
      <c r="G5" s="124"/>
      <c r="H5" s="124"/>
      <c r="I5" s="124"/>
      <c r="J5" s="125"/>
      <c r="K5" s="126"/>
      <c r="L5" s="127"/>
      <c r="M5" s="123" t="s">
        <v>87</v>
      </c>
      <c r="N5" s="124"/>
      <c r="O5" s="124"/>
      <c r="P5" s="124"/>
      <c r="Q5" s="124"/>
      <c r="R5" s="124"/>
      <c r="S5" s="124"/>
      <c r="T5" s="124"/>
      <c r="U5" s="125"/>
      <c r="V5" s="126"/>
    </row>
    <row r="6" spans="2:22" ht="18.75" customHeight="1">
      <c r="B6" s="128"/>
      <c r="C6" s="129" t="s">
        <v>88</v>
      </c>
      <c r="D6" s="129" t="s">
        <v>89</v>
      </c>
      <c r="E6" s="129" t="s">
        <v>90</v>
      </c>
      <c r="F6" s="129" t="s">
        <v>91</v>
      </c>
      <c r="G6" s="129" t="s">
        <v>92</v>
      </c>
      <c r="H6" s="129" t="s">
        <v>93</v>
      </c>
      <c r="I6" s="130" t="s">
        <v>94</v>
      </c>
      <c r="J6" s="131"/>
      <c r="K6" s="132" t="s">
        <v>95</v>
      </c>
      <c r="M6" s="133"/>
      <c r="N6" s="134" t="s">
        <v>88</v>
      </c>
      <c r="O6" s="134" t="s">
        <v>89</v>
      </c>
      <c r="P6" s="134" t="s">
        <v>90</v>
      </c>
      <c r="Q6" s="134" t="s">
        <v>91</v>
      </c>
      <c r="R6" s="134" t="s">
        <v>92</v>
      </c>
      <c r="S6" s="134" t="s">
        <v>93</v>
      </c>
      <c r="T6" s="135" t="s">
        <v>94</v>
      </c>
      <c r="U6" s="136"/>
      <c r="V6" s="137" t="s">
        <v>27</v>
      </c>
    </row>
    <row r="7" spans="2:22" ht="12.75" customHeight="1">
      <c r="B7" s="138" t="s">
        <v>96</v>
      </c>
      <c r="C7" s="139">
        <v>79.9331894467486</v>
      </c>
      <c r="D7" s="139">
        <v>89.7657993678754</v>
      </c>
      <c r="E7" s="139">
        <v>95.2873780547394</v>
      </c>
      <c r="F7" s="139">
        <v>96.0655871314115</v>
      </c>
      <c r="G7" s="139">
        <v>90.4204831942821</v>
      </c>
      <c r="H7" s="139">
        <v>91.4383312564691</v>
      </c>
      <c r="I7" s="140">
        <v>94.2645889825418</v>
      </c>
      <c r="J7" s="106"/>
      <c r="K7" s="141">
        <v>91.1468116658428</v>
      </c>
      <c r="M7" s="142" t="s">
        <v>97</v>
      </c>
      <c r="N7" s="143">
        <v>65.8073731422478</v>
      </c>
      <c r="O7" s="143">
        <v>71.6425040677551</v>
      </c>
      <c r="P7" s="143">
        <v>77.8258657250856</v>
      </c>
      <c r="Q7" s="143">
        <v>80.0090546411031</v>
      </c>
      <c r="R7" s="143">
        <v>77.6708619215419</v>
      </c>
      <c r="S7" s="143">
        <v>81.7663531728301</v>
      </c>
      <c r="T7" s="144">
        <v>86.953930928635</v>
      </c>
      <c r="U7" s="145"/>
      <c r="V7" s="146">
        <v>77.3971802461442</v>
      </c>
    </row>
    <row r="8" spans="2:22" ht="12.75" customHeight="1">
      <c r="B8" s="142" t="s">
        <v>98</v>
      </c>
      <c r="C8" s="143">
        <v>79.7002709308507</v>
      </c>
      <c r="D8" s="143">
        <v>83.6516973528066</v>
      </c>
      <c r="E8" s="143">
        <v>89.707258344454</v>
      </c>
      <c r="F8" s="143">
        <v>93.0190476143558</v>
      </c>
      <c r="G8" s="143">
        <v>93.2413153505908</v>
      </c>
      <c r="H8" s="143">
        <v>95.6121712037644</v>
      </c>
      <c r="I8" s="144">
        <v>95.6615640340388</v>
      </c>
      <c r="J8" s="145"/>
      <c r="K8" s="146">
        <v>89.5300814823082</v>
      </c>
      <c r="M8" s="147" t="s">
        <v>99</v>
      </c>
      <c r="N8" s="106">
        <v>74.8470684481079</v>
      </c>
      <c r="O8" s="106">
        <v>80.5256382619615</v>
      </c>
      <c r="P8" s="106">
        <v>85.7580070399196</v>
      </c>
      <c r="Q8" s="106">
        <v>87.3670111181836</v>
      </c>
      <c r="R8" s="106">
        <v>84.6043968444814</v>
      </c>
      <c r="S8" s="106">
        <v>89.3456511708674</v>
      </c>
      <c r="T8" s="148">
        <v>92.5213024696065</v>
      </c>
      <c r="U8" s="106"/>
      <c r="V8" s="149">
        <v>84.9945133103027</v>
      </c>
    </row>
    <row r="9" spans="2:22" ht="12.75" customHeight="1">
      <c r="B9" s="147" t="s">
        <v>100</v>
      </c>
      <c r="C9" s="106">
        <v>82.1380494055446</v>
      </c>
      <c r="D9" s="106">
        <v>83.5593367485536</v>
      </c>
      <c r="E9" s="106">
        <v>87.8849938794504</v>
      </c>
      <c r="F9" s="106">
        <v>85.9199096399859</v>
      </c>
      <c r="G9" s="106">
        <v>84.1698723550287</v>
      </c>
      <c r="H9" s="106">
        <v>90.5174652191105</v>
      </c>
      <c r="I9" s="148">
        <v>92.8656790901688</v>
      </c>
      <c r="J9" s="106"/>
      <c r="K9" s="149">
        <v>86.7364023408224</v>
      </c>
      <c r="M9" s="150" t="s">
        <v>101</v>
      </c>
      <c r="N9" s="151">
        <v>75.6736398363514</v>
      </c>
      <c r="O9" s="151">
        <v>80.8187549023263</v>
      </c>
      <c r="P9" s="151">
        <v>86.0250028748791</v>
      </c>
      <c r="Q9" s="151">
        <v>87.3783479382644</v>
      </c>
      <c r="R9" s="151">
        <v>84.586367047164</v>
      </c>
      <c r="S9" s="151">
        <v>87.5643014699096</v>
      </c>
      <c r="T9" s="152">
        <v>90.4395874722887</v>
      </c>
      <c r="U9" s="145"/>
      <c r="V9" s="153">
        <v>84.6488667989355</v>
      </c>
    </row>
    <row r="10" spans="2:22" ht="13.5" customHeight="1">
      <c r="B10" s="142" t="s">
        <v>102</v>
      </c>
      <c r="C10" s="143">
        <v>80.6034180994015</v>
      </c>
      <c r="D10" s="143">
        <v>78.6760524918744</v>
      </c>
      <c r="E10" s="143">
        <v>89.8819538125607</v>
      </c>
      <c r="F10" s="143">
        <v>94.9721758016706</v>
      </c>
      <c r="G10" s="143">
        <v>90.7591522621403</v>
      </c>
      <c r="H10" s="143">
        <v>91.6857703426822</v>
      </c>
      <c r="I10" s="144">
        <v>96.0717625905803</v>
      </c>
      <c r="J10" s="145"/>
      <c r="K10" s="146">
        <v>88.9092107431207</v>
      </c>
      <c r="M10" s="154" t="s">
        <v>103</v>
      </c>
      <c r="N10" s="155">
        <v>73.2135257923741</v>
      </c>
      <c r="O10" s="155">
        <v>78.7169892512883</v>
      </c>
      <c r="P10" s="155">
        <v>84.102313189182</v>
      </c>
      <c r="Q10" s="155">
        <v>85.7350963977379</v>
      </c>
      <c r="R10" s="155">
        <v>83.1072738070781</v>
      </c>
      <c r="S10" s="155">
        <v>87.0107230173448</v>
      </c>
      <c r="T10" s="156">
        <v>90.5001690171903</v>
      </c>
      <c r="U10" s="157"/>
      <c r="V10" s="158">
        <v>83.2055976572579</v>
      </c>
    </row>
    <row r="11" spans="2:21" ht="12.75" customHeight="1">
      <c r="B11" s="147" t="s">
        <v>104</v>
      </c>
      <c r="C11" s="106">
        <v>88.0243967353113</v>
      </c>
      <c r="D11" s="106">
        <v>93.6752541481859</v>
      </c>
      <c r="E11" s="106">
        <v>94.1990765231441</v>
      </c>
      <c r="F11" s="106">
        <v>93.477585327447</v>
      </c>
      <c r="G11" s="106">
        <v>94.1521301782186</v>
      </c>
      <c r="H11" s="106">
        <v>94.5351135184003</v>
      </c>
      <c r="I11" s="148">
        <v>95.9682124687577</v>
      </c>
      <c r="J11" s="106"/>
      <c r="K11" s="149">
        <v>93.4670642450528</v>
      </c>
      <c r="U11" s="159"/>
    </row>
    <row r="12" spans="2:21" ht="12.75" customHeight="1">
      <c r="B12" s="142" t="s">
        <v>105</v>
      </c>
      <c r="C12" s="143">
        <v>72.8319780590319</v>
      </c>
      <c r="D12" s="143">
        <v>77.9857087311202</v>
      </c>
      <c r="E12" s="143">
        <v>84.1034465792825</v>
      </c>
      <c r="F12" s="143">
        <v>90.9256512099606</v>
      </c>
      <c r="G12" s="143">
        <v>92.3370565882639</v>
      </c>
      <c r="H12" s="143">
        <v>91.3878802918217</v>
      </c>
      <c r="I12" s="144">
        <v>90.5548792191628</v>
      </c>
      <c r="J12" s="145"/>
      <c r="K12" s="146">
        <v>86.1410446531553</v>
      </c>
      <c r="U12" s="159"/>
    </row>
    <row r="13" spans="2:21" ht="13.5" customHeight="1">
      <c r="B13" s="147" t="s">
        <v>106</v>
      </c>
      <c r="C13" s="106">
        <v>74.0781018289668</v>
      </c>
      <c r="D13" s="106">
        <v>80.3460207612456</v>
      </c>
      <c r="E13" s="106">
        <v>83.477508650519</v>
      </c>
      <c r="F13" s="106">
        <v>86.4310430054374</v>
      </c>
      <c r="G13" s="106">
        <v>83.3415719228868</v>
      </c>
      <c r="H13" s="106">
        <v>85.8131487889273</v>
      </c>
      <c r="I13" s="148">
        <v>91.2506178942165</v>
      </c>
      <c r="J13" s="106"/>
      <c r="K13" s="149">
        <v>83.3750578030073</v>
      </c>
      <c r="U13" s="159"/>
    </row>
    <row r="14" spans="2:21" ht="12.75" customHeight="1">
      <c r="B14" s="142" t="s">
        <v>107</v>
      </c>
      <c r="C14" s="143">
        <v>55.9313112332395</v>
      </c>
      <c r="D14" s="143">
        <v>62.4664953059064</v>
      </c>
      <c r="E14" s="143">
        <v>67.9560499269466</v>
      </c>
      <c r="F14" s="143">
        <v>68.3111693633481</v>
      </c>
      <c r="G14" s="143">
        <v>63.3493616825157</v>
      </c>
      <c r="H14" s="143">
        <v>68.7180770508915</v>
      </c>
      <c r="I14" s="144">
        <v>75.9684322107559</v>
      </c>
      <c r="J14" s="145"/>
      <c r="K14" s="146">
        <v>66.1425860666847</v>
      </c>
      <c r="U14" s="159"/>
    </row>
    <row r="15" spans="2:21" ht="12.75" customHeight="1">
      <c r="B15" s="147" t="s">
        <v>108</v>
      </c>
      <c r="C15" s="106">
        <v>60.3420219249029</v>
      </c>
      <c r="D15" s="106">
        <v>67.410552856921</v>
      </c>
      <c r="E15" s="106">
        <v>74.1825020715118</v>
      </c>
      <c r="F15" s="106">
        <v>74.5408716467365</v>
      </c>
      <c r="G15" s="106">
        <v>66.3230865596874</v>
      </c>
      <c r="H15" s="106">
        <v>68.9181765871766</v>
      </c>
      <c r="I15" s="148">
        <v>76.542798239371</v>
      </c>
      <c r="J15" s="106"/>
      <c r="K15" s="149">
        <v>69.7514299837582</v>
      </c>
      <c r="U15" s="159"/>
    </row>
    <row r="16" spans="2:21" ht="12.75" customHeight="1">
      <c r="B16" s="142" t="s">
        <v>109</v>
      </c>
      <c r="C16" s="143">
        <v>71.7745921898171</v>
      </c>
      <c r="D16" s="143">
        <v>81.4260998517053</v>
      </c>
      <c r="E16" s="143">
        <v>86.468116658428</v>
      </c>
      <c r="F16" s="143">
        <v>84.577360355907</v>
      </c>
      <c r="G16" s="143">
        <v>79.5724172021749</v>
      </c>
      <c r="H16" s="143">
        <v>85.2298566485417</v>
      </c>
      <c r="I16" s="144">
        <v>86.1789421651013</v>
      </c>
      <c r="J16" s="145"/>
      <c r="K16" s="146">
        <v>82.0675139125859</v>
      </c>
      <c r="U16" s="159"/>
    </row>
    <row r="17" spans="2:21" ht="12.75" customHeight="1">
      <c r="B17" s="147" t="s">
        <v>110</v>
      </c>
      <c r="C17" s="106">
        <v>81.711703802381</v>
      </c>
      <c r="D17" s="106">
        <v>83.4940102141648</v>
      </c>
      <c r="E17" s="106">
        <v>89.3279119226392</v>
      </c>
      <c r="F17" s="106">
        <v>90.8457151637423</v>
      </c>
      <c r="G17" s="106">
        <v>88.892841286753</v>
      </c>
      <c r="H17" s="106">
        <v>91.5007931098209</v>
      </c>
      <c r="I17" s="148">
        <v>92.9098286919525</v>
      </c>
      <c r="J17" s="106"/>
      <c r="K17" s="149">
        <v>88.2517712967539</v>
      </c>
      <c r="U17" s="159"/>
    </row>
    <row r="18" spans="2:21" ht="13.5" customHeight="1">
      <c r="B18" s="150" t="s">
        <v>111</v>
      </c>
      <c r="C18" s="151">
        <v>80.1491884541132</v>
      </c>
      <c r="D18" s="151">
        <v>82.8950402807819</v>
      </c>
      <c r="E18" s="151">
        <v>90.5512667704572</v>
      </c>
      <c r="F18" s="151">
        <v>91.9241926837916</v>
      </c>
      <c r="G18" s="151">
        <v>90.47952829931</v>
      </c>
      <c r="H18" s="151">
        <v>92.1814616837677</v>
      </c>
      <c r="I18" s="152">
        <v>95.5358536449954</v>
      </c>
      <c r="J18" s="145"/>
      <c r="K18" s="153">
        <v>89.3371390301851</v>
      </c>
      <c r="U18" s="159"/>
    </row>
    <row r="19" spans="2:21" ht="12.75" customHeight="1">
      <c r="B19" s="154" t="s">
        <v>27</v>
      </c>
      <c r="C19" s="155">
        <v>75.6736398363514</v>
      </c>
      <c r="D19" s="155">
        <v>80.8187549023263</v>
      </c>
      <c r="E19" s="155">
        <v>86.0250028748791</v>
      </c>
      <c r="F19" s="155">
        <v>87.3783479382644</v>
      </c>
      <c r="G19" s="155">
        <v>84.586367047164</v>
      </c>
      <c r="H19" s="155">
        <v>87.5643014699096</v>
      </c>
      <c r="I19" s="156">
        <v>90.4395874722887</v>
      </c>
      <c r="J19" s="157"/>
      <c r="K19" s="158">
        <v>84.6488667989355</v>
      </c>
      <c r="U19" s="159"/>
    </row>
    <row r="20" spans="10:21" ht="12.75" customHeight="1">
      <c r="J20" s="160"/>
      <c r="K20" s="160"/>
      <c r="U20" s="159"/>
    </row>
    <row r="21" spans="10:21" ht="12.75" customHeight="1">
      <c r="J21" s="160"/>
      <c r="K21" s="160"/>
      <c r="U21" s="159"/>
    </row>
    <row r="22" ht="12.75" customHeight="1">
      <c r="U22" s="159"/>
    </row>
    <row r="23" ht="12.75" customHeight="1">
      <c r="U23" s="159"/>
    </row>
    <row r="24" ht="12.75" customHeight="1">
      <c r="U24" s="159"/>
    </row>
    <row r="25" spans="2:22" ht="15" customHeight="1">
      <c r="B25" s="123" t="s">
        <v>37</v>
      </c>
      <c r="C25" s="124"/>
      <c r="D25" s="124"/>
      <c r="E25" s="124"/>
      <c r="F25" s="124"/>
      <c r="G25" s="124"/>
      <c r="H25" s="124"/>
      <c r="I25" s="124"/>
      <c r="J25" s="125"/>
      <c r="K25" s="126"/>
      <c r="M25" s="123" t="s">
        <v>112</v>
      </c>
      <c r="N25" s="124"/>
      <c r="O25" s="124"/>
      <c r="P25" s="124"/>
      <c r="Q25" s="124"/>
      <c r="R25" s="124"/>
      <c r="S25" s="124"/>
      <c r="T25" s="124"/>
      <c r="U25" s="125"/>
      <c r="V25" s="126"/>
    </row>
    <row r="26" spans="2:22" ht="12.75" customHeight="1">
      <c r="B26" s="128"/>
      <c r="C26" s="129" t="s">
        <v>88</v>
      </c>
      <c r="D26" s="129" t="s">
        <v>89</v>
      </c>
      <c r="E26" s="129" t="s">
        <v>90</v>
      </c>
      <c r="F26" s="129" t="s">
        <v>91</v>
      </c>
      <c r="G26" s="129" t="s">
        <v>92</v>
      </c>
      <c r="H26" s="129" t="s">
        <v>93</v>
      </c>
      <c r="I26" s="130" t="s">
        <v>94</v>
      </c>
      <c r="J26" s="131"/>
      <c r="K26" s="132" t="s">
        <v>95</v>
      </c>
      <c r="M26" s="133"/>
      <c r="N26" s="134" t="s">
        <v>88</v>
      </c>
      <c r="O26" s="134" t="s">
        <v>89</v>
      </c>
      <c r="P26" s="134" t="s">
        <v>90</v>
      </c>
      <c r="Q26" s="134" t="s">
        <v>91</v>
      </c>
      <c r="R26" s="134" t="s">
        <v>92</v>
      </c>
      <c r="S26" s="134" t="s">
        <v>93</v>
      </c>
      <c r="T26" s="135" t="s">
        <v>94</v>
      </c>
      <c r="U26" s="136"/>
      <c r="V26" s="137" t="s">
        <v>27</v>
      </c>
    </row>
    <row r="27" spans="2:22" ht="12.75" customHeight="1">
      <c r="B27" s="138" t="s">
        <v>96</v>
      </c>
      <c r="C27" s="161">
        <v>223.333647300446</v>
      </c>
      <c r="D27" s="161">
        <v>254.387655313508</v>
      </c>
      <c r="E27" s="161">
        <v>272.353329580334</v>
      </c>
      <c r="F27" s="161">
        <v>273.644544554695</v>
      </c>
      <c r="G27" s="161">
        <v>240.861311796982</v>
      </c>
      <c r="H27" s="161">
        <v>247.202708450964</v>
      </c>
      <c r="I27" s="162">
        <v>261.419722330586</v>
      </c>
      <c r="J27" s="163"/>
      <c r="K27" s="164">
        <v>254.18854963212</v>
      </c>
      <c r="M27" s="142" t="s">
        <v>97</v>
      </c>
      <c r="N27" s="165">
        <v>176.586492003675</v>
      </c>
      <c r="O27" s="165">
        <v>195.227438460334</v>
      </c>
      <c r="P27" s="165">
        <v>209.001382893726</v>
      </c>
      <c r="Q27" s="165">
        <v>213.46733257135</v>
      </c>
      <c r="R27" s="165">
        <v>201.520521572989</v>
      </c>
      <c r="S27" s="165">
        <v>198.499045548049</v>
      </c>
      <c r="T27" s="166">
        <v>205.129637895079</v>
      </c>
      <c r="U27" s="167"/>
      <c r="V27" s="168">
        <v>200.724559693043</v>
      </c>
    </row>
    <row r="28" spans="2:22" ht="12.75" customHeight="1">
      <c r="B28" s="142" t="s">
        <v>98</v>
      </c>
      <c r="C28" s="165">
        <v>209.667431357176</v>
      </c>
      <c r="D28" s="165">
        <v>227.740819517273</v>
      </c>
      <c r="E28" s="165">
        <v>239.97839355252</v>
      </c>
      <c r="F28" s="165">
        <v>244.668242016835</v>
      </c>
      <c r="G28" s="165">
        <v>240.147931407404</v>
      </c>
      <c r="H28" s="165">
        <v>252.251271297333</v>
      </c>
      <c r="I28" s="166">
        <v>260.045287457986</v>
      </c>
      <c r="J28" s="167"/>
      <c r="K28" s="168">
        <v>238.891374427841</v>
      </c>
      <c r="M28" s="147" t="s">
        <v>99</v>
      </c>
      <c r="N28" s="163">
        <v>205.53328748957</v>
      </c>
      <c r="O28" s="163">
        <v>220.894642311799</v>
      </c>
      <c r="P28" s="163">
        <v>235.328895179981</v>
      </c>
      <c r="Q28" s="163">
        <v>236.454854021163</v>
      </c>
      <c r="R28" s="163">
        <v>224.199207075357</v>
      </c>
      <c r="S28" s="163">
        <v>229.547602638292</v>
      </c>
      <c r="T28" s="169">
        <v>240.949828854271</v>
      </c>
      <c r="U28" s="163"/>
      <c r="V28" s="170">
        <v>228.204693434833</v>
      </c>
    </row>
    <row r="29" spans="2:22" ht="12.75" customHeight="1">
      <c r="B29" s="147" t="s">
        <v>100</v>
      </c>
      <c r="C29" s="163">
        <v>216.196048082678</v>
      </c>
      <c r="D29" s="163">
        <v>221.875634127969</v>
      </c>
      <c r="E29" s="163">
        <v>232.869609078483</v>
      </c>
      <c r="F29" s="163">
        <v>230.521880186039</v>
      </c>
      <c r="G29" s="163">
        <v>225.465775796457</v>
      </c>
      <c r="H29" s="163">
        <v>242.613134233896</v>
      </c>
      <c r="I29" s="169">
        <v>256.933470725091</v>
      </c>
      <c r="J29" s="163"/>
      <c r="K29" s="170">
        <v>232.896166927107</v>
      </c>
      <c r="M29" s="150" t="s">
        <v>101</v>
      </c>
      <c r="N29" s="171">
        <v>213.166218618225</v>
      </c>
      <c r="O29" s="171">
        <v>237.215431946838</v>
      </c>
      <c r="P29" s="171">
        <v>247.621164185197</v>
      </c>
      <c r="Q29" s="171">
        <v>250.776730149875</v>
      </c>
      <c r="R29" s="171">
        <v>236.115796191847</v>
      </c>
      <c r="S29" s="171">
        <v>245.319130042927</v>
      </c>
      <c r="T29" s="172">
        <v>254.598039235373</v>
      </c>
      <c r="U29" s="167"/>
      <c r="V29" s="173">
        <v>241.359916037776</v>
      </c>
    </row>
    <row r="30" spans="2:22" ht="13.5" customHeight="1">
      <c r="B30" s="142" t="s">
        <v>102</v>
      </c>
      <c r="C30" s="165">
        <v>244.996714456154</v>
      </c>
      <c r="D30" s="165">
        <v>266.725232749271</v>
      </c>
      <c r="E30" s="165">
        <v>283.125487429897</v>
      </c>
      <c r="F30" s="165">
        <v>291.191991374091</v>
      </c>
      <c r="G30" s="165">
        <v>273.101732144617</v>
      </c>
      <c r="H30" s="165">
        <v>280.152612775151</v>
      </c>
      <c r="I30" s="166">
        <v>285.548768433933</v>
      </c>
      <c r="J30" s="167"/>
      <c r="K30" s="168">
        <v>275.241553772308</v>
      </c>
      <c r="M30" s="154" t="s">
        <v>103</v>
      </c>
      <c r="N30" s="174">
        <v>202.99046756091</v>
      </c>
      <c r="O30" s="174">
        <v>222.401540086059</v>
      </c>
      <c r="P30" s="174">
        <v>234.81737477168</v>
      </c>
      <c r="Q30" s="174">
        <v>237.360205808597</v>
      </c>
      <c r="R30" s="174">
        <v>224.360538221069</v>
      </c>
      <c r="S30" s="174">
        <v>229.567797877233</v>
      </c>
      <c r="T30" s="175">
        <v>238.841277668462</v>
      </c>
      <c r="U30" s="176"/>
      <c r="V30" s="177">
        <v>227.876747177452</v>
      </c>
    </row>
    <row r="31" spans="2:21" ht="12.75" customHeight="1">
      <c r="B31" s="147" t="s">
        <v>104</v>
      </c>
      <c r="C31" s="163">
        <v>250.747901004553</v>
      </c>
      <c r="D31" s="163">
        <v>280.048244060216</v>
      </c>
      <c r="E31" s="163">
        <v>285.908653087413</v>
      </c>
      <c r="F31" s="163">
        <v>295.299888592938</v>
      </c>
      <c r="G31" s="163">
        <v>275.843045389657</v>
      </c>
      <c r="H31" s="163">
        <v>288.495424964927</v>
      </c>
      <c r="I31" s="169">
        <v>299.824496408269</v>
      </c>
      <c r="J31" s="163"/>
      <c r="K31" s="170">
        <v>283.076446703971</v>
      </c>
      <c r="U31" s="159"/>
    </row>
    <row r="32" spans="2:21" ht="12.75" customHeight="1">
      <c r="B32" s="142" t="s">
        <v>105</v>
      </c>
      <c r="C32" s="165">
        <v>206.079839140714</v>
      </c>
      <c r="D32" s="165">
        <v>225.389627678852</v>
      </c>
      <c r="E32" s="165">
        <v>245.734312427344</v>
      </c>
      <c r="F32" s="165">
        <v>253.06306468926</v>
      </c>
      <c r="G32" s="165">
        <v>246.990181705954</v>
      </c>
      <c r="H32" s="165">
        <v>261.273751478193</v>
      </c>
      <c r="I32" s="166">
        <v>255.678637254219</v>
      </c>
      <c r="J32" s="167"/>
      <c r="K32" s="168">
        <v>244.205455345358</v>
      </c>
      <c r="U32" s="159"/>
    </row>
    <row r="33" spans="2:21" ht="13.5" customHeight="1">
      <c r="B33" s="147" t="s">
        <v>106</v>
      </c>
      <c r="C33" s="163">
        <v>209.497672144464</v>
      </c>
      <c r="D33" s="163">
        <v>243.392593597383</v>
      </c>
      <c r="E33" s="163">
        <v>241.185859248704</v>
      </c>
      <c r="F33" s="163">
        <v>250.052938115217</v>
      </c>
      <c r="G33" s="163">
        <v>231.724440571107</v>
      </c>
      <c r="H33" s="163">
        <v>236.738355690715</v>
      </c>
      <c r="I33" s="169">
        <v>259.323925994028</v>
      </c>
      <c r="J33" s="163"/>
      <c r="K33" s="170">
        <v>239.564691032187</v>
      </c>
      <c r="U33" s="159"/>
    </row>
    <row r="34" spans="2:21" ht="12.75" customHeight="1">
      <c r="B34" s="142" t="s">
        <v>107</v>
      </c>
      <c r="C34" s="165">
        <v>168.304596673405</v>
      </c>
      <c r="D34" s="165">
        <v>186.01341641972</v>
      </c>
      <c r="E34" s="165">
        <v>184.360878062503</v>
      </c>
      <c r="F34" s="165">
        <v>181.607577721037</v>
      </c>
      <c r="G34" s="165">
        <v>173.119950581304</v>
      </c>
      <c r="H34" s="165">
        <v>177.497738345877</v>
      </c>
      <c r="I34" s="166">
        <v>185.32001784275</v>
      </c>
      <c r="J34" s="167"/>
      <c r="K34" s="168">
        <v>179.837295081967</v>
      </c>
      <c r="U34" s="159"/>
    </row>
    <row r="35" spans="2:21" ht="14.25" customHeight="1">
      <c r="B35" s="147" t="s">
        <v>108</v>
      </c>
      <c r="C35" s="163">
        <v>172.835720950987</v>
      </c>
      <c r="D35" s="163">
        <v>186.771945073589</v>
      </c>
      <c r="E35" s="163">
        <v>193.643765648343</v>
      </c>
      <c r="F35" s="163">
        <v>191.701284434456</v>
      </c>
      <c r="G35" s="163">
        <v>181.442568531041</v>
      </c>
      <c r="H35" s="163">
        <v>178.24154805244</v>
      </c>
      <c r="I35" s="169">
        <v>188.935489172244</v>
      </c>
      <c r="J35" s="163"/>
      <c r="K35" s="170">
        <v>185.257403189066</v>
      </c>
      <c r="U35" s="159"/>
    </row>
    <row r="36" spans="2:21" ht="12.75" customHeight="1">
      <c r="B36" s="142" t="s">
        <v>109</v>
      </c>
      <c r="C36" s="165">
        <v>195.805422894566</v>
      </c>
      <c r="D36" s="165">
        <v>229.198712927031</v>
      </c>
      <c r="E36" s="165">
        <v>230.61041763085</v>
      </c>
      <c r="F36" s="165">
        <v>233.801920180678</v>
      </c>
      <c r="G36" s="165">
        <v>222.506910100151</v>
      </c>
      <c r="H36" s="165">
        <v>221.680861191842</v>
      </c>
      <c r="I36" s="166">
        <v>230.485852697012</v>
      </c>
      <c r="J36" s="167"/>
      <c r="K36" s="168">
        <v>223.413779703499</v>
      </c>
      <c r="U36" s="159"/>
    </row>
    <row r="37" spans="2:21" ht="12.75" customHeight="1">
      <c r="B37" s="147" t="s">
        <v>110</v>
      </c>
      <c r="C37" s="163">
        <v>211.987034102806</v>
      </c>
      <c r="D37" s="163">
        <v>238.634983090431</v>
      </c>
      <c r="E37" s="163">
        <v>256.517158282471</v>
      </c>
      <c r="F37" s="163">
        <v>253.672942497279</v>
      </c>
      <c r="G37" s="163">
        <v>230.19193639451</v>
      </c>
      <c r="H37" s="163">
        <v>253.467231296661</v>
      </c>
      <c r="I37" s="169">
        <v>260.847721291109</v>
      </c>
      <c r="J37" s="163"/>
      <c r="K37" s="170">
        <v>244.460474234503</v>
      </c>
      <c r="U37" s="159"/>
    </row>
    <row r="38" spans="2:21" ht="13.5" customHeight="1">
      <c r="B38" s="150" t="s">
        <v>111</v>
      </c>
      <c r="C38" s="171">
        <v>215.965564113125</v>
      </c>
      <c r="D38" s="171">
        <v>246.855768926207</v>
      </c>
      <c r="E38" s="171">
        <v>276.870555760652</v>
      </c>
      <c r="F38" s="171">
        <v>275.519791842926</v>
      </c>
      <c r="G38" s="171">
        <v>258.689747112405</v>
      </c>
      <c r="H38" s="171">
        <v>263.740776684427</v>
      </c>
      <c r="I38" s="172">
        <v>276.264116544943</v>
      </c>
      <c r="J38" s="167"/>
      <c r="K38" s="173">
        <v>260.763609752614</v>
      </c>
      <c r="U38" s="159"/>
    </row>
    <row r="39" spans="2:21" ht="12.75" customHeight="1">
      <c r="B39" s="154" t="s">
        <v>27</v>
      </c>
      <c r="C39" s="174">
        <v>213.166218618225</v>
      </c>
      <c r="D39" s="174">
        <v>237.215431946838</v>
      </c>
      <c r="E39" s="174">
        <v>247.621164185197</v>
      </c>
      <c r="F39" s="174">
        <v>250.776730149875</v>
      </c>
      <c r="G39" s="174">
        <v>236.115796191847</v>
      </c>
      <c r="H39" s="174">
        <v>245.319130042927</v>
      </c>
      <c r="I39" s="175">
        <v>254.598039235373</v>
      </c>
      <c r="J39" s="176"/>
      <c r="K39" s="177">
        <v>241.359916037776</v>
      </c>
      <c r="U39" s="159"/>
    </row>
    <row r="40" spans="10:21" ht="12.75" customHeight="1">
      <c r="J40" s="160"/>
      <c r="K40" s="160"/>
      <c r="U40" s="159"/>
    </row>
    <row r="41" spans="10:21" ht="12.75" customHeight="1">
      <c r="J41" s="160"/>
      <c r="K41" s="160"/>
      <c r="U41" s="159"/>
    </row>
    <row r="42" ht="12.75" customHeight="1">
      <c r="A42" s="159"/>
    </row>
    <row r="43" ht="12.75" customHeight="1">
      <c r="U43" s="159"/>
    </row>
    <row r="44" ht="12.75" customHeight="1">
      <c r="U44" s="159"/>
    </row>
    <row r="45" spans="2:22" ht="15" customHeight="1">
      <c r="B45" s="123" t="s">
        <v>38</v>
      </c>
      <c r="C45" s="124"/>
      <c r="D45" s="124"/>
      <c r="E45" s="124"/>
      <c r="F45" s="124"/>
      <c r="G45" s="124"/>
      <c r="H45" s="124"/>
      <c r="I45" s="124"/>
      <c r="J45" s="125"/>
      <c r="K45" s="126"/>
      <c r="M45" s="123" t="s">
        <v>113</v>
      </c>
      <c r="N45" s="124"/>
      <c r="O45" s="124"/>
      <c r="P45" s="124"/>
      <c r="Q45" s="124"/>
      <c r="R45" s="124"/>
      <c r="S45" s="124"/>
      <c r="T45" s="124"/>
      <c r="U45" s="125"/>
      <c r="V45" s="126"/>
    </row>
    <row r="46" spans="2:22" ht="13.5" customHeight="1">
      <c r="B46" s="128"/>
      <c r="C46" s="129" t="s">
        <v>88</v>
      </c>
      <c r="D46" s="129" t="s">
        <v>89</v>
      </c>
      <c r="E46" s="129" t="s">
        <v>90</v>
      </c>
      <c r="F46" s="129" t="s">
        <v>91</v>
      </c>
      <c r="G46" s="129" t="s">
        <v>92</v>
      </c>
      <c r="H46" s="129" t="s">
        <v>93</v>
      </c>
      <c r="I46" s="130" t="s">
        <v>94</v>
      </c>
      <c r="J46" s="131"/>
      <c r="K46" s="132" t="s">
        <v>95</v>
      </c>
      <c r="M46" s="133"/>
      <c r="N46" s="134" t="s">
        <v>88</v>
      </c>
      <c r="O46" s="134" t="s">
        <v>89</v>
      </c>
      <c r="P46" s="134" t="s">
        <v>90</v>
      </c>
      <c r="Q46" s="134" t="s">
        <v>91</v>
      </c>
      <c r="R46" s="134" t="s">
        <v>92</v>
      </c>
      <c r="S46" s="134" t="s">
        <v>93</v>
      </c>
      <c r="T46" s="135" t="s">
        <v>94</v>
      </c>
      <c r="U46" s="136"/>
      <c r="V46" s="137" t="s">
        <v>27</v>
      </c>
    </row>
    <row r="47" spans="2:22" ht="12.75" customHeight="1">
      <c r="B47" s="138" t="s">
        <v>96</v>
      </c>
      <c r="C47" s="161">
        <v>178.517707394999</v>
      </c>
      <c r="D47" s="161">
        <v>228.353112285366</v>
      </c>
      <c r="E47" s="161">
        <v>259.518346801883</v>
      </c>
      <c r="F47" s="161">
        <v>262.878238379544</v>
      </c>
      <c r="G47" s="161">
        <v>217.787961954918</v>
      </c>
      <c r="H47" s="161">
        <v>226.038031428356</v>
      </c>
      <c r="I47" s="162">
        <v>246.426226774229</v>
      </c>
      <c r="J47" s="163"/>
      <c r="K47" s="164">
        <v>231.684758609326</v>
      </c>
      <c r="M47" s="142" t="s">
        <v>97</v>
      </c>
      <c r="N47" s="165">
        <v>116.206931711664</v>
      </c>
      <c r="O47" s="165">
        <v>139.865825540319</v>
      </c>
      <c r="P47" s="165">
        <v>162.657135614443</v>
      </c>
      <c r="Q47" s="165">
        <v>170.793194757917</v>
      </c>
      <c r="R47" s="165">
        <v>156.522726054528</v>
      </c>
      <c r="S47" s="165">
        <v>162.305430627514</v>
      </c>
      <c r="T47" s="166">
        <v>178.368283649446</v>
      </c>
      <c r="U47" s="167"/>
      <c r="V47" s="168">
        <v>155.355149263904</v>
      </c>
    </row>
    <row r="48" spans="2:22" ht="12.75" customHeight="1">
      <c r="B48" s="142" t="s">
        <v>98</v>
      </c>
      <c r="C48" s="165">
        <v>167.105510845425</v>
      </c>
      <c r="D48" s="165">
        <v>190.509061091391</v>
      </c>
      <c r="E48" s="165">
        <v>215.27803747503</v>
      </c>
      <c r="F48" s="165">
        <v>227.588068538847</v>
      </c>
      <c r="G48" s="165">
        <v>223.917090031498</v>
      </c>
      <c r="H48" s="165">
        <v>241.182917376479</v>
      </c>
      <c r="I48" s="166">
        <v>248.763389179121</v>
      </c>
      <c r="J48" s="167"/>
      <c r="K48" s="168">
        <v>213.879642179452</v>
      </c>
      <c r="M48" s="147" t="s">
        <v>99</v>
      </c>
      <c r="N48" s="163">
        <v>153.835640370965</v>
      </c>
      <c r="O48" s="163">
        <v>177.876820608053</v>
      </c>
      <c r="P48" s="163">
        <v>201.813370495413</v>
      </c>
      <c r="Q48" s="163">
        <v>206.583538602154</v>
      </c>
      <c r="R48" s="163">
        <v>189.682386876215</v>
      </c>
      <c r="S48" s="163">
        <v>205.090800324297</v>
      </c>
      <c r="T48" s="169">
        <v>222.92991995426</v>
      </c>
      <c r="U48" s="163"/>
      <c r="V48" s="170">
        <v>193.961468536205</v>
      </c>
    </row>
    <row r="49" spans="2:22" ht="12.75" customHeight="1">
      <c r="B49" s="147" t="s">
        <v>100</v>
      </c>
      <c r="C49" s="163">
        <v>177.579216786985</v>
      </c>
      <c r="D49" s="163">
        <v>185.397808283978</v>
      </c>
      <c r="E49" s="163">
        <v>204.657441685725</v>
      </c>
      <c r="F49" s="163">
        <v>198.064191156241</v>
      </c>
      <c r="G49" s="163">
        <v>189.774255692153</v>
      </c>
      <c r="H49" s="163">
        <v>219.607259397161</v>
      </c>
      <c r="I49" s="169">
        <v>238.603012398796</v>
      </c>
      <c r="J49" s="163"/>
      <c r="K49" s="170">
        <v>202.005756382249</v>
      </c>
      <c r="M49" s="150" t="s">
        <v>101</v>
      </c>
      <c r="N49" s="171">
        <v>161.310636529925</v>
      </c>
      <c r="O49" s="171">
        <v>191.71455853561</v>
      </c>
      <c r="P49" s="171">
        <v>213.016113609125</v>
      </c>
      <c r="Q49" s="171">
        <v>219.124563818561</v>
      </c>
      <c r="R49" s="171">
        <v>199.721774023169</v>
      </c>
      <c r="S49" s="171">
        <v>214.811982594148</v>
      </c>
      <c r="T49" s="172">
        <v>230.257416397007</v>
      </c>
      <c r="U49" s="167"/>
      <c r="V49" s="173">
        <v>204.30843383284</v>
      </c>
    </row>
    <row r="50" spans="2:22" ht="13.5" customHeight="1">
      <c r="B50" s="142" t="s">
        <v>102</v>
      </c>
      <c r="C50" s="165">
        <v>197.475726082891</v>
      </c>
      <c r="D50" s="165">
        <v>209.84888412689</v>
      </c>
      <c r="E50" s="165">
        <v>254.478719843327</v>
      </c>
      <c r="F50" s="165">
        <v>276.551369968188</v>
      </c>
      <c r="G50" s="165">
        <v>247.864816907676</v>
      </c>
      <c r="H50" s="165">
        <v>256.860081158049</v>
      </c>
      <c r="I50" s="166">
        <v>274.331734890174</v>
      </c>
      <c r="J50" s="167"/>
      <c r="K50" s="168">
        <v>244.715093096061</v>
      </c>
      <c r="M50" s="154" t="s">
        <v>103</v>
      </c>
      <c r="N50" s="174">
        <v>148.616478323767</v>
      </c>
      <c r="O50" s="174">
        <v>175.067796404243</v>
      </c>
      <c r="P50" s="174">
        <v>197.486843953094</v>
      </c>
      <c r="Q50" s="174">
        <v>203.501001259869</v>
      </c>
      <c r="R50" s="174">
        <v>186.459926814418</v>
      </c>
      <c r="S50" s="174">
        <v>199.748600747977</v>
      </c>
      <c r="T50" s="175">
        <v>216.151759972775</v>
      </c>
      <c r="U50" s="176"/>
      <c r="V50" s="177">
        <v>189.606209410918</v>
      </c>
    </row>
    <row r="51" spans="2:11" ht="12.75" customHeight="1">
      <c r="B51" s="147" t="s">
        <v>104</v>
      </c>
      <c r="C51" s="163">
        <v>220.719327185713</v>
      </c>
      <c r="D51" s="163">
        <v>262.335904360939</v>
      </c>
      <c r="E51" s="163">
        <v>269.323310908103</v>
      </c>
      <c r="F51" s="163">
        <v>276.039205331319</v>
      </c>
      <c r="G51" s="163">
        <v>259.712103182833</v>
      </c>
      <c r="H51" s="163">
        <v>272.729477485986</v>
      </c>
      <c r="I51" s="169">
        <v>287.736209746471</v>
      </c>
      <c r="J51" s="163"/>
      <c r="K51" s="170">
        <v>264.583244303413</v>
      </c>
    </row>
    <row r="52" spans="2:11" ht="12.75" customHeight="1">
      <c r="B52" s="142" t="s">
        <v>105</v>
      </c>
      <c r="C52" s="165">
        <v>150.092023227053</v>
      </c>
      <c r="D52" s="165">
        <v>175.771698551786</v>
      </c>
      <c r="E52" s="165">
        <v>206.671026179299</v>
      </c>
      <c r="F52" s="165">
        <v>230.099239540593</v>
      </c>
      <c r="G52" s="165">
        <v>228.063463849283</v>
      </c>
      <c r="H52" s="165">
        <v>238.772543234843</v>
      </c>
      <c r="I52" s="166">
        <v>231.529481154759</v>
      </c>
      <c r="J52" s="167"/>
      <c r="K52" s="168">
        <v>210.361130334486</v>
      </c>
    </row>
    <row r="53" spans="2:11" ht="12.75" customHeight="1">
      <c r="B53" s="147" t="s">
        <v>106</v>
      </c>
      <c r="C53" s="163">
        <v>155.191898900491</v>
      </c>
      <c r="D53" s="163">
        <v>195.556263783088</v>
      </c>
      <c r="E53" s="163">
        <v>201.335946518165</v>
      </c>
      <c r="F53" s="163">
        <v>216.123362478723</v>
      </c>
      <c r="G53" s="163">
        <v>193.122791301476</v>
      </c>
      <c r="H53" s="163">
        <v>203.152637409333</v>
      </c>
      <c r="I53" s="169">
        <v>236.634684817092</v>
      </c>
      <c r="J53" s="163"/>
      <c r="K53" s="170">
        <v>199.737199623682</v>
      </c>
    </row>
    <row r="54" spans="2:11" ht="12.75" customHeight="1">
      <c r="B54" s="142" t="s">
        <v>107</v>
      </c>
      <c r="C54" s="165">
        <v>94.134967785251</v>
      </c>
      <c r="D54" s="165">
        <v>116.19606203618</v>
      </c>
      <c r="E54" s="165">
        <v>125.284370341912</v>
      </c>
      <c r="F54" s="165">
        <v>124.058259993692</v>
      </c>
      <c r="G54" s="165">
        <v>109.670383638343</v>
      </c>
      <c r="H54" s="165">
        <v>121.973032600109</v>
      </c>
      <c r="I54" s="166">
        <v>140.78471212783</v>
      </c>
      <c r="J54" s="167"/>
      <c r="K54" s="168">
        <v>118.949037679587</v>
      </c>
    </row>
    <row r="55" spans="2:11" ht="12.75" customHeight="1">
      <c r="B55" s="147" t="s">
        <v>108</v>
      </c>
      <c r="C55" s="163">
        <v>104.292568630309</v>
      </c>
      <c r="D55" s="163">
        <v>125.904000755731</v>
      </c>
      <c r="E55" s="163">
        <v>143.649790463435</v>
      </c>
      <c r="F55" s="163">
        <v>142.895808375433</v>
      </c>
      <c r="G55" s="163">
        <v>120.338311782962</v>
      </c>
      <c r="H55" s="163">
        <v>122.840824838498</v>
      </c>
      <c r="I55" s="169">
        <v>144.616510279679</v>
      </c>
      <c r="J55" s="163"/>
      <c r="K55" s="170">
        <v>129.21968787515</v>
      </c>
    </row>
    <row r="56" spans="2:11" ht="12.75" customHeight="1">
      <c r="B56" s="142" t="s">
        <v>109</v>
      </c>
      <c r="C56" s="165">
        <v>140.538543768121</v>
      </c>
      <c r="D56" s="165">
        <v>186.627572846788</v>
      </c>
      <c r="E56" s="165">
        <v>199.404484943532</v>
      </c>
      <c r="F56" s="165">
        <v>197.743492550242</v>
      </c>
      <c r="G56" s="165">
        <v>177.05412680856</v>
      </c>
      <c r="H56" s="165">
        <v>188.93828021106</v>
      </c>
      <c r="I56" s="166">
        <v>198.630269694499</v>
      </c>
      <c r="J56" s="167"/>
      <c r="K56" s="168">
        <v>183.350134740803</v>
      </c>
    </row>
    <row r="57" spans="2:11" ht="12.75" customHeight="1">
      <c r="B57" s="147" t="s">
        <v>110</v>
      </c>
      <c r="C57" s="163">
        <v>173.218217405537</v>
      </c>
      <c r="D57" s="163">
        <v>199.245917156095</v>
      </c>
      <c r="E57" s="163">
        <v>229.141421217023</v>
      </c>
      <c r="F57" s="163">
        <v>230.450998788562</v>
      </c>
      <c r="G57" s="163">
        <v>204.624152674076</v>
      </c>
      <c r="H57" s="163">
        <v>231.924526909949</v>
      </c>
      <c r="I57" s="169">
        <v>242.353170998431</v>
      </c>
      <c r="J57" s="163"/>
      <c r="K57" s="170">
        <v>215.740698632394</v>
      </c>
    </row>
    <row r="58" spans="2:11" ht="13.5" customHeight="1">
      <c r="B58" s="150" t="s">
        <v>111</v>
      </c>
      <c r="C58" s="171">
        <v>173.094646977017</v>
      </c>
      <c r="D58" s="171">
        <v>204.631189086814</v>
      </c>
      <c r="E58" s="171">
        <v>250.709795555675</v>
      </c>
      <c r="F58" s="171">
        <v>253.269344335672</v>
      </c>
      <c r="G58" s="171">
        <v>234.061262945982</v>
      </c>
      <c r="H58" s="171">
        <v>243.120103003826</v>
      </c>
      <c r="I58" s="172">
        <v>263.931282056016</v>
      </c>
      <c r="J58" s="167"/>
      <c r="K58" s="173">
        <v>232.958748584822</v>
      </c>
    </row>
    <row r="59" spans="2:11" ht="12.75" customHeight="1">
      <c r="B59" s="154" t="s">
        <v>27</v>
      </c>
      <c r="C59" s="174">
        <v>161.310636529925</v>
      </c>
      <c r="D59" s="174">
        <v>191.71455853561</v>
      </c>
      <c r="E59" s="174">
        <v>213.016113609125</v>
      </c>
      <c r="F59" s="174">
        <v>219.124563818561</v>
      </c>
      <c r="G59" s="174">
        <v>199.721774023169</v>
      </c>
      <c r="H59" s="174">
        <v>214.811982594148</v>
      </c>
      <c r="I59" s="175">
        <v>230.257416397007</v>
      </c>
      <c r="J59" s="176"/>
      <c r="K59" s="177">
        <v>204.30843383284</v>
      </c>
    </row>
    <row r="60" ht="12.75" customHeight="1"/>
    <row r="61" ht="12.75" customHeight="1"/>
    <row r="62" ht="49.5" customHeight="1">
      <c r="B62" s="178" t="s">
        <v>10</v>
      </c>
    </row>
    <row r="63" ht="12.75" customHeight="1"/>
    <row r="64" ht="12.75" customHeight="1"/>
    <row r="65" ht="12.75" customHeight="1"/>
    <row r="66" ht="12.75" customHeight="1"/>
  </sheetData>
  <mergeCells count="1">
    <mergeCell ref="B62:V62"/>
  </mergeCells>
  <printOptions/>
  <pageMargins left="0" right="0" top="0" bottom="0" header="0.5" footer="0.5"/>
  <pageSetup fitToHeight="0" fitToWidth="1"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BO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3.7109375" style="0" customWidth="1"/>
    <col min="2" max="2" width="8.7109375" style="0" customWidth="1"/>
    <col min="3" max="3" width="8.421875" style="0" customWidth="1"/>
    <col min="4" max="4" width="7.7109375" style="0" customWidth="1"/>
    <col min="5" max="5" width="8.421875" style="0" customWidth="1"/>
    <col min="6" max="6" width="7.7109375" style="0" customWidth="1"/>
    <col min="7" max="7" width="8.421875" style="0" customWidth="1"/>
    <col min="8" max="8" width="7.7109375" style="0" customWidth="1"/>
    <col min="9" max="9" width="12.28125" style="0" customWidth="1"/>
    <col min="10" max="10" width="7.7109375" style="0" customWidth="1"/>
    <col min="11" max="11" width="12.28125" style="0" customWidth="1"/>
    <col min="12" max="12" width="7.7109375" style="0" customWidth="1"/>
    <col min="13" max="13" width="14.28125" style="0" customWidth="1"/>
    <col min="14" max="14" width="7.7109375" style="0" customWidth="1"/>
    <col min="15" max="15" width="13.28125" style="0" customWidth="1"/>
    <col min="16" max="16" width="14.28125" style="0" customWidth="1"/>
    <col min="17" max="17" width="16.57421875" style="0" customWidth="1"/>
    <col min="18" max="18" width="3.28125" style="0" customWidth="1"/>
    <col min="19" max="22" width="9.140625" style="0" customWidth="1"/>
    <col min="23" max="23" width="4.7109375" style="0" customWidth="1"/>
    <col min="24" max="67" width="9.140625" style="0" customWidth="1"/>
  </cols>
  <sheetData>
    <row r="1" spans="1:67" ht="31.5" customHeight="1">
      <c r="A1" s="45"/>
      <c r="B1" s="46" t="s">
        <v>114</v>
      </c>
      <c r="C1" s="45"/>
      <c r="D1" s="106"/>
      <c r="E1" s="45"/>
      <c r="F1" s="106"/>
      <c r="G1" s="45"/>
      <c r="H1" s="106"/>
      <c r="I1" s="45"/>
      <c r="J1" s="106"/>
      <c r="K1" s="45"/>
      <c r="L1" s="106"/>
      <c r="M1" s="45"/>
      <c r="N1" s="106"/>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row>
    <row r="2" spans="1:67" ht="21.75" customHeight="1">
      <c r="A2" s="45"/>
      <c r="B2" s="47" t="s">
        <v>12</v>
      </c>
      <c r="C2" s="45"/>
      <c r="D2" s="106"/>
      <c r="E2" s="45"/>
      <c r="F2" s="106"/>
      <c r="G2" s="45"/>
      <c r="H2" s="106"/>
      <c r="I2" s="45"/>
      <c r="J2" s="106"/>
      <c r="K2" s="45"/>
      <c r="L2" s="106"/>
      <c r="M2" s="45"/>
      <c r="N2" s="106"/>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row>
    <row r="3" spans="1:67" ht="12.75" customHeight="1">
      <c r="A3" s="45"/>
      <c r="B3" s="47" t="s">
        <v>13</v>
      </c>
      <c r="C3" s="45"/>
      <c r="D3" s="106"/>
      <c r="E3" s="45"/>
      <c r="F3" s="106"/>
      <c r="G3" s="45"/>
      <c r="H3" s="106"/>
      <c r="I3" s="45"/>
      <c r="J3" s="106"/>
      <c r="K3" s="45"/>
      <c r="L3" s="106"/>
      <c r="M3" s="45"/>
      <c r="N3" s="106"/>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row>
    <row r="4" spans="1:67" ht="6" customHeight="1">
      <c r="A4" s="45"/>
      <c r="B4" s="107"/>
      <c r="C4" s="107"/>
      <c r="D4" s="107"/>
      <c r="E4" s="45"/>
      <c r="F4" s="106"/>
      <c r="G4" s="45"/>
      <c r="H4" s="106"/>
      <c r="I4" s="45"/>
      <c r="J4" s="106"/>
      <c r="K4" s="45"/>
      <c r="L4" s="106"/>
      <c r="M4" s="45"/>
      <c r="N4" s="106"/>
      <c r="O4" s="179"/>
      <c r="P4" s="89"/>
      <c r="Q4" s="89"/>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row>
    <row r="5" spans="1:67" ht="13.5" customHeight="1">
      <c r="A5" s="108"/>
      <c r="B5" s="180" t="s">
        <v>82</v>
      </c>
      <c r="C5" s="181" t="s">
        <v>36</v>
      </c>
      <c r="D5" s="182"/>
      <c r="E5" s="183" t="s">
        <v>37</v>
      </c>
      <c r="F5" s="182"/>
      <c r="G5" s="183" t="s">
        <v>83</v>
      </c>
      <c r="H5" s="182"/>
      <c r="I5" s="183" t="s">
        <v>32</v>
      </c>
      <c r="J5" s="182"/>
      <c r="K5" s="183" t="s">
        <v>33</v>
      </c>
      <c r="L5" s="182"/>
      <c r="M5" s="183" t="s">
        <v>39</v>
      </c>
      <c r="N5" s="182"/>
      <c r="O5" s="183" t="s">
        <v>115</v>
      </c>
      <c r="P5" s="184"/>
      <c r="Q5" s="185"/>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row>
    <row r="6" spans="1:67" ht="27.75" customHeight="1">
      <c r="A6" s="45"/>
      <c r="B6" s="186"/>
      <c r="C6" s="187" t="s">
        <v>84</v>
      </c>
      <c r="D6" s="188" t="s">
        <v>85</v>
      </c>
      <c r="E6" s="189" t="s">
        <v>84</v>
      </c>
      <c r="F6" s="188" t="s">
        <v>85</v>
      </c>
      <c r="G6" s="189" t="s">
        <v>84</v>
      </c>
      <c r="H6" s="188" t="s">
        <v>85</v>
      </c>
      <c r="I6" s="189" t="s">
        <v>84</v>
      </c>
      <c r="J6" s="188" t="s">
        <v>85</v>
      </c>
      <c r="K6" s="189" t="s">
        <v>84</v>
      </c>
      <c r="L6" s="188" t="s">
        <v>85</v>
      </c>
      <c r="M6" s="189" t="s">
        <v>84</v>
      </c>
      <c r="N6" s="188" t="s">
        <v>85</v>
      </c>
      <c r="O6" s="190" t="s">
        <v>116</v>
      </c>
      <c r="P6" s="190" t="s">
        <v>117</v>
      </c>
      <c r="Q6" s="190" t="s">
        <v>118</v>
      </c>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row>
    <row r="7" spans="1:67" ht="12.75">
      <c r="A7" s="45"/>
      <c r="B7" s="55" t="s">
        <v>119</v>
      </c>
      <c r="C7" s="58">
        <v>83.0981035740335</v>
      </c>
      <c r="D7" s="57"/>
      <c r="E7" s="69">
        <v>218.150907375304</v>
      </c>
      <c r="F7" s="57"/>
      <c r="G7" s="69">
        <v>181.279266958424</v>
      </c>
      <c r="H7" s="57"/>
      <c r="I7" s="79">
        <v>54840</v>
      </c>
      <c r="J7" s="57"/>
      <c r="K7" s="79">
        <v>45571</v>
      </c>
      <c r="L7" s="57"/>
      <c r="M7" s="79">
        <v>9941355</v>
      </c>
      <c r="N7" s="57"/>
      <c r="O7" s="78">
        <v>7</v>
      </c>
      <c r="P7" s="78">
        <v>1828</v>
      </c>
      <c r="Q7" s="57">
        <v>89.2778993435448</v>
      </c>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row>
    <row r="8" spans="1:67" ht="12.75">
      <c r="A8" s="45"/>
      <c r="B8" s="59" t="s">
        <v>120</v>
      </c>
      <c r="C8" s="62">
        <v>78.9404955177525</v>
      </c>
      <c r="D8" s="61"/>
      <c r="E8" s="72">
        <v>203.064112308311</v>
      </c>
      <c r="F8" s="61"/>
      <c r="G8" s="72">
        <v>160.299816474906</v>
      </c>
      <c r="H8" s="61"/>
      <c r="I8" s="82">
        <v>56668</v>
      </c>
      <c r="J8" s="61"/>
      <c r="K8" s="82">
        <v>44733.9999999999</v>
      </c>
      <c r="L8" s="61"/>
      <c r="M8" s="82">
        <v>9083870</v>
      </c>
      <c r="N8" s="61"/>
      <c r="O8" s="81">
        <v>7</v>
      </c>
      <c r="P8" s="81">
        <v>1828</v>
      </c>
      <c r="Q8" s="61">
        <v>100</v>
      </c>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row>
    <row r="9" spans="1:67" ht="12.75">
      <c r="A9" s="45"/>
      <c r="B9" s="55" t="s">
        <v>41</v>
      </c>
      <c r="C9" s="58">
        <v>62.3120632455706</v>
      </c>
      <c r="D9" s="57"/>
      <c r="E9" s="69">
        <v>151.435954801619</v>
      </c>
      <c r="F9" s="57"/>
      <c r="G9" s="69">
        <v>94.3628679325192</v>
      </c>
      <c r="H9" s="57"/>
      <c r="I9" s="79">
        <v>56668</v>
      </c>
      <c r="J9" s="57"/>
      <c r="K9" s="79">
        <v>35310.9999999999</v>
      </c>
      <c r="L9" s="57"/>
      <c r="M9" s="79">
        <v>5347355</v>
      </c>
      <c r="N9" s="57"/>
      <c r="O9" s="78">
        <v>7</v>
      </c>
      <c r="P9" s="78">
        <v>1828</v>
      </c>
      <c r="Q9" s="57">
        <v>100</v>
      </c>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row>
    <row r="10" spans="1:67" ht="12.75">
      <c r="A10" s="45"/>
      <c r="B10" s="59" t="s">
        <v>42</v>
      </c>
      <c r="C10" s="62">
        <v>65.6581178465451</v>
      </c>
      <c r="D10" s="61"/>
      <c r="E10" s="72">
        <v>156.754714443278</v>
      </c>
      <c r="F10" s="61"/>
      <c r="G10" s="72">
        <v>102.922195139183</v>
      </c>
      <c r="H10" s="61"/>
      <c r="I10" s="82">
        <v>56616</v>
      </c>
      <c r="J10" s="61"/>
      <c r="K10" s="82">
        <v>37173</v>
      </c>
      <c r="L10" s="61"/>
      <c r="M10" s="82">
        <v>5827042.99999999</v>
      </c>
      <c r="N10" s="61"/>
      <c r="O10" s="81">
        <v>8</v>
      </c>
      <c r="P10" s="81">
        <v>2022</v>
      </c>
      <c r="Q10" s="61">
        <v>100</v>
      </c>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row>
    <row r="11" spans="1:67" ht="12.75">
      <c r="A11" s="45"/>
      <c r="B11" s="55" t="s">
        <v>43</v>
      </c>
      <c r="C11" s="58">
        <v>78.885485466322</v>
      </c>
      <c r="D11" s="57"/>
      <c r="E11" s="69">
        <v>200.267741217869</v>
      </c>
      <c r="F11" s="57"/>
      <c r="G11" s="69">
        <v>157.982179892154</v>
      </c>
      <c r="H11" s="57"/>
      <c r="I11" s="79">
        <v>62682</v>
      </c>
      <c r="J11" s="57"/>
      <c r="K11" s="79">
        <v>49447</v>
      </c>
      <c r="L11" s="57"/>
      <c r="M11" s="79">
        <v>9902639</v>
      </c>
      <c r="N11" s="57"/>
      <c r="O11" s="78">
        <v>8</v>
      </c>
      <c r="P11" s="78">
        <v>2022</v>
      </c>
      <c r="Q11" s="57">
        <v>100</v>
      </c>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row>
    <row r="12" spans="1:67" ht="12.75">
      <c r="A12" s="45"/>
      <c r="B12" s="59" t="s">
        <v>44</v>
      </c>
      <c r="C12" s="62">
        <v>84.0850642927794</v>
      </c>
      <c r="D12" s="61"/>
      <c r="E12" s="72">
        <v>215.424910794808</v>
      </c>
      <c r="F12" s="61"/>
      <c r="G12" s="72">
        <v>181.140174744477</v>
      </c>
      <c r="H12" s="61"/>
      <c r="I12" s="82">
        <v>60660</v>
      </c>
      <c r="J12" s="61"/>
      <c r="K12" s="82">
        <v>51005.9999999999</v>
      </c>
      <c r="L12" s="61"/>
      <c r="M12" s="82">
        <v>10987963</v>
      </c>
      <c r="N12" s="61"/>
      <c r="O12" s="81">
        <v>8</v>
      </c>
      <c r="P12" s="81">
        <v>2022</v>
      </c>
      <c r="Q12" s="61">
        <v>100</v>
      </c>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row>
    <row r="13" spans="1:67" ht="12.75">
      <c r="A13" s="45"/>
      <c r="B13" s="55" t="s">
        <v>45</v>
      </c>
      <c r="C13" s="58">
        <v>87.2945981302447</v>
      </c>
      <c r="D13" s="57"/>
      <c r="E13" s="69">
        <v>232.686794107971</v>
      </c>
      <c r="F13" s="57"/>
      <c r="G13" s="69">
        <v>203.123001818703</v>
      </c>
      <c r="H13" s="57"/>
      <c r="I13" s="79">
        <v>62682</v>
      </c>
      <c r="J13" s="57"/>
      <c r="K13" s="79">
        <v>54717.9999999999</v>
      </c>
      <c r="L13" s="57"/>
      <c r="M13" s="79">
        <v>12732156</v>
      </c>
      <c r="N13" s="57"/>
      <c r="O13" s="78">
        <v>8</v>
      </c>
      <c r="P13" s="78">
        <v>2022</v>
      </c>
      <c r="Q13" s="57">
        <v>100</v>
      </c>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row>
    <row r="14" spans="1:67" ht="12.75">
      <c r="A14" s="45"/>
      <c r="B14" s="59" t="s">
        <v>46</v>
      </c>
      <c r="C14" s="62">
        <v>90.1005605011539</v>
      </c>
      <c r="D14" s="61"/>
      <c r="E14" s="72">
        <v>226.262775592352</v>
      </c>
      <c r="F14" s="61"/>
      <c r="G14" s="72">
        <v>203.864029014177</v>
      </c>
      <c r="H14" s="61"/>
      <c r="I14" s="82">
        <v>60660</v>
      </c>
      <c r="J14" s="61"/>
      <c r="K14" s="82">
        <v>54654.9999999999</v>
      </c>
      <c r="L14" s="61"/>
      <c r="M14" s="82">
        <v>12366392</v>
      </c>
      <c r="N14" s="61"/>
      <c r="O14" s="81">
        <v>8</v>
      </c>
      <c r="P14" s="81">
        <v>2022</v>
      </c>
      <c r="Q14" s="61">
        <v>100</v>
      </c>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row>
    <row r="15" spans="1:67" ht="12.75">
      <c r="A15" s="45"/>
      <c r="B15" s="55" t="s">
        <v>47</v>
      </c>
      <c r="C15" s="58">
        <v>89.0032226157429</v>
      </c>
      <c r="D15" s="57"/>
      <c r="E15" s="69">
        <v>217.307031852157</v>
      </c>
      <c r="F15" s="57"/>
      <c r="G15" s="69">
        <v>193.410261319038</v>
      </c>
      <c r="H15" s="57"/>
      <c r="I15" s="79">
        <v>62682</v>
      </c>
      <c r="J15" s="57"/>
      <c r="K15" s="79">
        <v>55789</v>
      </c>
      <c r="L15" s="57"/>
      <c r="M15" s="79">
        <v>12123342</v>
      </c>
      <c r="N15" s="57"/>
      <c r="O15" s="78">
        <v>8</v>
      </c>
      <c r="P15" s="78">
        <v>2022</v>
      </c>
      <c r="Q15" s="57">
        <v>100</v>
      </c>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row>
    <row r="16" spans="1:67" ht="12.75">
      <c r="A16" s="45"/>
      <c r="B16" s="59" t="s">
        <v>48</v>
      </c>
      <c r="C16" s="62">
        <v>85.9672633291854</v>
      </c>
      <c r="D16" s="61"/>
      <c r="E16" s="72">
        <v>211.720354080837</v>
      </c>
      <c r="F16" s="61"/>
      <c r="G16" s="72">
        <v>182.010194314157</v>
      </c>
      <c r="H16" s="61"/>
      <c r="I16" s="82">
        <v>62682</v>
      </c>
      <c r="J16" s="61"/>
      <c r="K16" s="82">
        <v>53885.9999999999</v>
      </c>
      <c r="L16" s="61"/>
      <c r="M16" s="82">
        <v>11408763</v>
      </c>
      <c r="N16" s="61"/>
      <c r="O16" s="81">
        <v>8</v>
      </c>
      <c r="P16" s="81">
        <v>2022</v>
      </c>
      <c r="Q16" s="61">
        <v>100</v>
      </c>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row>
    <row r="17" spans="1:67" ht="12.75">
      <c r="A17" s="45"/>
      <c r="B17" s="55" t="s">
        <v>49</v>
      </c>
      <c r="C17" s="58">
        <v>90.9330695680844</v>
      </c>
      <c r="D17" s="57"/>
      <c r="E17" s="69">
        <v>266.860569253081</v>
      </c>
      <c r="F17" s="57"/>
      <c r="G17" s="69">
        <v>242.664507088691</v>
      </c>
      <c r="H17" s="57"/>
      <c r="I17" s="79">
        <v>60660</v>
      </c>
      <c r="J17" s="57"/>
      <c r="K17" s="79">
        <v>55160</v>
      </c>
      <c r="L17" s="57"/>
      <c r="M17" s="79">
        <v>14720029</v>
      </c>
      <c r="N17" s="57"/>
      <c r="O17" s="78">
        <v>8</v>
      </c>
      <c r="P17" s="78">
        <v>2022</v>
      </c>
      <c r="Q17" s="57">
        <v>100</v>
      </c>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row>
    <row r="18" spans="1:67" ht="12.75">
      <c r="A18" s="45"/>
      <c r="B18" s="59" t="s">
        <v>50</v>
      </c>
      <c r="C18" s="62">
        <v>88.0141029322612</v>
      </c>
      <c r="D18" s="61"/>
      <c r="E18" s="72">
        <v>262.617665718066</v>
      </c>
      <c r="F18" s="61"/>
      <c r="G18" s="72">
        <v>231.1405826234</v>
      </c>
      <c r="H18" s="61"/>
      <c r="I18" s="82">
        <v>62682</v>
      </c>
      <c r="J18" s="61"/>
      <c r="K18" s="82">
        <v>55168.9999999999</v>
      </c>
      <c r="L18" s="61"/>
      <c r="M18" s="82">
        <v>14488354</v>
      </c>
      <c r="N18" s="61"/>
      <c r="O18" s="81">
        <v>8</v>
      </c>
      <c r="P18" s="81">
        <v>2022</v>
      </c>
      <c r="Q18" s="61">
        <v>100</v>
      </c>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row>
    <row r="19" spans="1:67" ht="12.75">
      <c r="A19" s="45"/>
      <c r="B19" s="55" t="s">
        <v>51</v>
      </c>
      <c r="C19" s="58">
        <v>86.4671941971645</v>
      </c>
      <c r="D19" s="57">
        <v>4.05435320209129</v>
      </c>
      <c r="E19" s="69">
        <v>238.361480238698</v>
      </c>
      <c r="F19" s="57">
        <v>9.26449177157189</v>
      </c>
      <c r="G19" s="69">
        <v>206.104484009231</v>
      </c>
      <c r="H19" s="57">
        <v>13.6944601924614</v>
      </c>
      <c r="I19" s="79">
        <v>60660</v>
      </c>
      <c r="J19" s="57">
        <v>10.6126914660831</v>
      </c>
      <c r="K19" s="79">
        <v>52451</v>
      </c>
      <c r="L19" s="57">
        <v>15.0973206644576</v>
      </c>
      <c r="M19" s="79">
        <v>12502298</v>
      </c>
      <c r="N19" s="57">
        <v>25.760502466716</v>
      </c>
      <c r="O19" s="78">
        <v>8</v>
      </c>
      <c r="P19" s="78">
        <v>2022</v>
      </c>
      <c r="Q19" s="57">
        <v>100</v>
      </c>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row>
    <row r="20" spans="1:67" ht="12.75">
      <c r="A20" s="45"/>
      <c r="B20" s="59" t="s">
        <v>52</v>
      </c>
      <c r="C20" s="62">
        <v>83.8853259308892</v>
      </c>
      <c r="D20" s="61">
        <v>6.2639971800338</v>
      </c>
      <c r="E20" s="72">
        <v>228.5126186265</v>
      </c>
      <c r="F20" s="61">
        <v>12.532252020756</v>
      </c>
      <c r="G20" s="72">
        <v>191.688554928049</v>
      </c>
      <c r="H20" s="61">
        <v>19.5812691139647</v>
      </c>
      <c r="I20" s="82">
        <v>62682</v>
      </c>
      <c r="J20" s="61">
        <v>10.6126914660831</v>
      </c>
      <c r="K20" s="82">
        <v>52580.9999999999</v>
      </c>
      <c r="L20" s="61">
        <v>17.541467340278</v>
      </c>
      <c r="M20" s="82">
        <v>12015422</v>
      </c>
      <c r="N20" s="61">
        <v>32.2720602562564</v>
      </c>
      <c r="O20" s="81">
        <v>8</v>
      </c>
      <c r="P20" s="81">
        <v>2022</v>
      </c>
      <c r="Q20" s="61">
        <v>100</v>
      </c>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row>
    <row r="21" spans="1:67" ht="12.75">
      <c r="A21" s="45"/>
      <c r="B21" s="55" t="s">
        <v>54</v>
      </c>
      <c r="C21" s="58">
        <v>71.4958042181168</v>
      </c>
      <c r="D21" s="57">
        <v>14.7383034587591</v>
      </c>
      <c r="E21" s="69">
        <v>175.517572241437</v>
      </c>
      <c r="F21" s="57">
        <v>15.9021795526457</v>
      </c>
      <c r="G21" s="69">
        <v>125.487699818129</v>
      </c>
      <c r="H21" s="57">
        <v>32.9841944904306</v>
      </c>
      <c r="I21" s="79">
        <v>62682</v>
      </c>
      <c r="J21" s="57">
        <v>10.6126914660831</v>
      </c>
      <c r="K21" s="79">
        <v>44815</v>
      </c>
      <c r="L21" s="57">
        <v>26.9151255982555</v>
      </c>
      <c r="M21" s="79">
        <v>7865819.99999999</v>
      </c>
      <c r="N21" s="57">
        <v>47.097396750356</v>
      </c>
      <c r="O21" s="78">
        <v>8</v>
      </c>
      <c r="P21" s="78">
        <v>2022</v>
      </c>
      <c r="Q21" s="57">
        <v>100</v>
      </c>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row>
    <row r="22" spans="1:67" ht="12.75">
      <c r="A22" s="45"/>
      <c r="B22" s="59" t="s">
        <v>55</v>
      </c>
      <c r="C22" s="62">
        <v>72.3730668738083</v>
      </c>
      <c r="D22" s="61">
        <v>10.2271421227109</v>
      </c>
      <c r="E22" s="72">
        <v>178.595828759604</v>
      </c>
      <c r="F22" s="61">
        <v>13.9333061808672</v>
      </c>
      <c r="G22" s="72">
        <v>129.255278582021</v>
      </c>
      <c r="H22" s="61">
        <v>25.5854273290878</v>
      </c>
      <c r="I22" s="82">
        <v>56644</v>
      </c>
      <c r="J22" s="61">
        <v>0.049455984174085</v>
      </c>
      <c r="K22" s="82">
        <v>40995</v>
      </c>
      <c r="L22" s="61">
        <v>10.2816560406746</v>
      </c>
      <c r="M22" s="82">
        <v>7321535.99999999</v>
      </c>
      <c r="N22" s="61">
        <v>25.6475368381527</v>
      </c>
      <c r="O22" s="81">
        <v>8</v>
      </c>
      <c r="P22" s="81">
        <v>2023</v>
      </c>
      <c r="Q22" s="61">
        <v>100</v>
      </c>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row>
    <row r="23" spans="1:67" ht="12.75">
      <c r="A23" s="45"/>
      <c r="B23" s="55" t="s">
        <v>56</v>
      </c>
      <c r="C23" s="58">
        <v>83.5026230606094</v>
      </c>
      <c r="D23" s="57">
        <v>5.85296213491457</v>
      </c>
      <c r="E23" s="69">
        <v>216.471671090572</v>
      </c>
      <c r="F23" s="57">
        <v>8.09113328695036</v>
      </c>
      <c r="G23" s="69">
        <v>180.759523543762</v>
      </c>
      <c r="H23" s="57">
        <v>14.4176663894356</v>
      </c>
      <c r="I23" s="79">
        <v>62713</v>
      </c>
      <c r="J23" s="57">
        <v>0.049455984174085</v>
      </c>
      <c r="K23" s="79">
        <v>52367</v>
      </c>
      <c r="L23" s="57">
        <v>5.90531275911582</v>
      </c>
      <c r="M23" s="79">
        <v>11335972</v>
      </c>
      <c r="N23" s="57">
        <v>14.4742527724175</v>
      </c>
      <c r="O23" s="78">
        <v>8</v>
      </c>
      <c r="P23" s="78">
        <v>2023</v>
      </c>
      <c r="Q23" s="57">
        <v>100</v>
      </c>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row>
    <row r="24" spans="1:67" ht="12.75">
      <c r="A24" s="45"/>
      <c r="B24" s="59" t="s">
        <v>57</v>
      </c>
      <c r="C24" s="62">
        <v>87.3389355742296</v>
      </c>
      <c r="D24" s="61">
        <v>3.86973751975793</v>
      </c>
      <c r="E24" s="72">
        <v>232.848790702939</v>
      </c>
      <c r="F24" s="61">
        <v>8.08814535136422</v>
      </c>
      <c r="G24" s="72">
        <v>203.367655297413</v>
      </c>
      <c r="H24" s="61">
        <v>12.2708728664364</v>
      </c>
      <c r="I24" s="82">
        <v>60690</v>
      </c>
      <c r="J24" s="61">
        <v>0.049455984174085</v>
      </c>
      <c r="K24" s="82">
        <v>53006</v>
      </c>
      <c r="L24" s="61">
        <v>3.92110732070736</v>
      </c>
      <c r="M24" s="82">
        <v>12342383</v>
      </c>
      <c r="N24" s="61">
        <v>12.3263975315533</v>
      </c>
      <c r="O24" s="81">
        <v>8</v>
      </c>
      <c r="P24" s="81">
        <v>2023</v>
      </c>
      <c r="Q24" s="61">
        <v>100</v>
      </c>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row>
    <row r="25" spans="1:67" ht="12.75">
      <c r="A25" s="45"/>
      <c r="B25" s="55" t="s">
        <v>58</v>
      </c>
      <c r="C25" s="58">
        <v>90.1136925358378</v>
      </c>
      <c r="D25" s="57">
        <v>3.22940303979292</v>
      </c>
      <c r="E25" s="69">
        <v>259.804770583759</v>
      </c>
      <c r="F25" s="57">
        <v>11.6542825645723</v>
      </c>
      <c r="G25" s="69">
        <v>234.119672157287</v>
      </c>
      <c r="H25" s="57">
        <v>15.2600493597716</v>
      </c>
      <c r="I25" s="79">
        <v>62713</v>
      </c>
      <c r="J25" s="57">
        <v>0.049455984174085</v>
      </c>
      <c r="K25" s="79">
        <v>56513</v>
      </c>
      <c r="L25" s="57">
        <v>3.28045615702328</v>
      </c>
      <c r="M25" s="79">
        <v>14682347</v>
      </c>
      <c r="N25" s="57">
        <v>15.317052351542</v>
      </c>
      <c r="O25" s="78">
        <v>8</v>
      </c>
      <c r="P25" s="78">
        <v>2023</v>
      </c>
      <c r="Q25" s="57">
        <v>100</v>
      </c>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row>
    <row r="26" spans="1:67" ht="12.75">
      <c r="A26" s="45"/>
      <c r="B26" s="59" t="s">
        <v>59</v>
      </c>
      <c r="C26" s="62">
        <v>91.1468116658428</v>
      </c>
      <c r="D26" s="61">
        <v>1.16120383588006</v>
      </c>
      <c r="E26" s="72">
        <v>254.18854963212</v>
      </c>
      <c r="F26" s="61">
        <v>12.3421866308583</v>
      </c>
      <c r="G26" s="72">
        <v>231.684758609326</v>
      </c>
      <c r="H26" s="61">
        <v>13.6467084113274</v>
      </c>
      <c r="I26" s="82">
        <v>60690</v>
      </c>
      <c r="J26" s="61">
        <v>0.049455984174085</v>
      </c>
      <c r="K26" s="82">
        <v>55317</v>
      </c>
      <c r="L26" s="61">
        <v>1.21123410483944</v>
      </c>
      <c r="M26" s="82">
        <v>14060948</v>
      </c>
      <c r="N26" s="61">
        <v>13.7029135094536</v>
      </c>
      <c r="O26" s="81">
        <v>8</v>
      </c>
      <c r="P26" s="81">
        <v>2023</v>
      </c>
      <c r="Q26" s="61">
        <v>100</v>
      </c>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row>
    <row r="27" spans="1:67" ht="12.75">
      <c r="A27" s="45"/>
      <c r="B27" s="55" t="s">
        <v>60</v>
      </c>
      <c r="C27" s="58">
        <v>89.5300814823082</v>
      </c>
      <c r="D27" s="57">
        <v>0.591954820377645</v>
      </c>
      <c r="E27" s="69">
        <v>238.891374427841</v>
      </c>
      <c r="F27" s="57">
        <v>9.93264801038222</v>
      </c>
      <c r="G27" s="69">
        <v>213.879642179452</v>
      </c>
      <c r="H27" s="57">
        <v>10.5833996194484</v>
      </c>
      <c r="I27" s="79">
        <v>62713</v>
      </c>
      <c r="J27" s="57">
        <v>0.049455984174085</v>
      </c>
      <c r="K27" s="79">
        <v>56147</v>
      </c>
      <c r="L27" s="57">
        <v>0.641703561634013</v>
      </c>
      <c r="M27" s="79">
        <v>13413034</v>
      </c>
      <c r="N27" s="57">
        <v>10.6380897280634</v>
      </c>
      <c r="O27" s="78">
        <v>8</v>
      </c>
      <c r="P27" s="78">
        <v>2023</v>
      </c>
      <c r="Q27" s="57">
        <v>100</v>
      </c>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67" ht="12.75">
      <c r="A28" s="45"/>
      <c r="B28" s="59" t="s">
        <v>61</v>
      </c>
      <c r="C28" s="62">
        <v>86.7364023408224</v>
      </c>
      <c r="D28" s="61">
        <v>0.89468825905494</v>
      </c>
      <c r="E28" s="72">
        <v>232.896166927107</v>
      </c>
      <c r="F28" s="61">
        <v>10.0017841639282</v>
      </c>
      <c r="G28" s="72">
        <v>202.005756382249</v>
      </c>
      <c r="H28" s="61">
        <v>10.9859572115938</v>
      </c>
      <c r="I28" s="82">
        <v>62713</v>
      </c>
      <c r="J28" s="61">
        <v>0.049455984174085</v>
      </c>
      <c r="K28" s="82">
        <v>54394.9999999999</v>
      </c>
      <c r="L28" s="61">
        <v>0.94458672011283</v>
      </c>
      <c r="M28" s="82">
        <v>12668387</v>
      </c>
      <c r="N28" s="61">
        <v>11.0408464090278</v>
      </c>
      <c r="O28" s="81">
        <v>8</v>
      </c>
      <c r="P28" s="81">
        <v>2023</v>
      </c>
      <c r="Q28" s="61">
        <v>100</v>
      </c>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row>
    <row r="29" spans="1:67" ht="12.75">
      <c r="A29" s="45"/>
      <c r="B29" s="55" t="s">
        <v>62</v>
      </c>
      <c r="C29" s="58">
        <v>88.9092107431207</v>
      </c>
      <c r="D29" s="57">
        <v>-2.22565765631424</v>
      </c>
      <c r="E29" s="69">
        <v>275.241553772308</v>
      </c>
      <c r="F29" s="57">
        <v>3.14058556596962</v>
      </c>
      <c r="G29" s="69">
        <v>244.715093096061</v>
      </c>
      <c r="H29" s="57">
        <v>0.845029226553277</v>
      </c>
      <c r="I29" s="79">
        <v>60690</v>
      </c>
      <c r="J29" s="57">
        <v>0.049455984174085</v>
      </c>
      <c r="K29" s="79">
        <v>53958.9999999999</v>
      </c>
      <c r="L29" s="57">
        <v>-2.17730239303843</v>
      </c>
      <c r="M29" s="79">
        <v>14851759</v>
      </c>
      <c r="N29" s="57">
        <v>0.894903128247913</v>
      </c>
      <c r="O29" s="78">
        <v>8</v>
      </c>
      <c r="P29" s="78">
        <v>2023</v>
      </c>
      <c r="Q29" s="57">
        <v>100</v>
      </c>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row>
    <row r="30" spans="1:67" ht="12.75">
      <c r="A30" s="45"/>
      <c r="B30" s="59" t="s">
        <v>63</v>
      </c>
      <c r="C30" s="62">
        <v>93.4670642450528</v>
      </c>
      <c r="D30" s="61">
        <v>6.19555404318373</v>
      </c>
      <c r="E30" s="72">
        <v>283.076446703971</v>
      </c>
      <c r="F30" s="61">
        <v>7.7903293100887</v>
      </c>
      <c r="G30" s="72">
        <v>264.583244303413</v>
      </c>
      <c r="H30" s="61">
        <v>14.4685374158209</v>
      </c>
      <c r="I30" s="82">
        <v>62713</v>
      </c>
      <c r="J30" s="61">
        <v>0.049455984174085</v>
      </c>
      <c r="K30" s="82">
        <v>58615.9999999999</v>
      </c>
      <c r="L30" s="61">
        <v>6.24807409958491</v>
      </c>
      <c r="M30" s="82">
        <v>16592809</v>
      </c>
      <c r="N30" s="61">
        <v>14.5251489575696</v>
      </c>
      <c r="O30" s="81">
        <v>8</v>
      </c>
      <c r="P30" s="81">
        <v>2023</v>
      </c>
      <c r="Q30" s="61">
        <v>100</v>
      </c>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row>
    <row r="31" spans="1:67" ht="12.75">
      <c r="A31" s="45"/>
      <c r="B31" s="55" t="s">
        <v>64</v>
      </c>
      <c r="C31" s="58">
        <v>86.1410446531553</v>
      </c>
      <c r="D31" s="57">
        <v>-0.377194549953187</v>
      </c>
      <c r="E31" s="69">
        <v>244.205455345358</v>
      </c>
      <c r="F31" s="57">
        <v>2.4517279808832</v>
      </c>
      <c r="G31" s="69">
        <v>210.361130334486</v>
      </c>
      <c r="H31" s="57">
        <v>2.06528564660645</v>
      </c>
      <c r="I31" s="79">
        <v>60690</v>
      </c>
      <c r="J31" s="57">
        <v>0.049455984174085</v>
      </c>
      <c r="K31" s="79">
        <v>52279</v>
      </c>
      <c r="L31" s="57">
        <v>-0.327925111056033</v>
      </c>
      <c r="M31" s="79">
        <v>12766817</v>
      </c>
      <c r="N31" s="57">
        <v>2.11576303812307</v>
      </c>
      <c r="O31" s="78">
        <v>8</v>
      </c>
      <c r="P31" s="78">
        <v>2023</v>
      </c>
      <c r="Q31" s="57">
        <v>100</v>
      </c>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row>
    <row r="32" spans="1:67" ht="12.75">
      <c r="A32" s="45"/>
      <c r="B32" s="59" t="s">
        <v>65</v>
      </c>
      <c r="C32" s="62">
        <v>83.3750578030073</v>
      </c>
      <c r="D32" s="61">
        <v>-0.608292478117442</v>
      </c>
      <c r="E32" s="72">
        <v>239.564691032187</v>
      </c>
      <c r="F32" s="61">
        <v>4.83652608425624</v>
      </c>
      <c r="G32" s="72">
        <v>199.737199623682</v>
      </c>
      <c r="H32" s="61">
        <v>4.19881338176608</v>
      </c>
      <c r="I32" s="82">
        <v>62713</v>
      </c>
      <c r="J32" s="61">
        <v>0.049455984174085</v>
      </c>
      <c r="K32" s="82">
        <v>52287</v>
      </c>
      <c r="L32" s="61">
        <v>-0.559137330975067</v>
      </c>
      <c r="M32" s="82">
        <v>12526119</v>
      </c>
      <c r="N32" s="61">
        <v>4.25034593042175</v>
      </c>
      <c r="O32" s="81">
        <v>8</v>
      </c>
      <c r="P32" s="81">
        <v>2023</v>
      </c>
      <c r="Q32" s="61">
        <v>100</v>
      </c>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row>
    <row r="33" spans="1:67" ht="12.75">
      <c r="A33" s="45"/>
      <c r="B33" s="55" t="s">
        <v>66</v>
      </c>
      <c r="C33" s="58">
        <v>66.1425860666847</v>
      </c>
      <c r="D33" s="57">
        <v>-7.4874577745859</v>
      </c>
      <c r="E33" s="69">
        <v>179.837295081967</v>
      </c>
      <c r="F33" s="57">
        <v>2.46113411059953</v>
      </c>
      <c r="G33" s="69">
        <v>118.949037679587</v>
      </c>
      <c r="H33" s="57">
        <v>-5.21060004129343</v>
      </c>
      <c r="I33" s="79">
        <v>62713</v>
      </c>
      <c r="J33" s="57">
        <v>0.049455984174085</v>
      </c>
      <c r="K33" s="79">
        <v>41480</v>
      </c>
      <c r="L33" s="57">
        <v>-7.44170478634385</v>
      </c>
      <c r="M33" s="79">
        <v>7459650.99999999</v>
      </c>
      <c r="N33" s="57">
        <v>-5.16372101065114</v>
      </c>
      <c r="O33" s="78">
        <v>8</v>
      </c>
      <c r="P33" s="78">
        <v>2023</v>
      </c>
      <c r="Q33" s="57">
        <v>100</v>
      </c>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row>
    <row r="34" spans="1:67" ht="12.75">
      <c r="A34" s="45"/>
      <c r="B34" s="59" t="s">
        <v>67</v>
      </c>
      <c r="C34" s="62">
        <v>69.7514299837582</v>
      </c>
      <c r="D34" s="61">
        <v>-3.62239297475301</v>
      </c>
      <c r="E34" s="72">
        <v>185.257403189066</v>
      </c>
      <c r="F34" s="61">
        <v>3.7299720131918</v>
      </c>
      <c r="G34" s="72">
        <v>129.21968787515</v>
      </c>
      <c r="H34" s="61">
        <v>-0.0275352057273227</v>
      </c>
      <c r="I34" s="82">
        <v>56644</v>
      </c>
      <c r="J34" s="61">
        <v>0</v>
      </c>
      <c r="K34" s="82">
        <v>39510</v>
      </c>
      <c r="L34" s="61">
        <v>-3.62239297475301</v>
      </c>
      <c r="M34" s="82">
        <v>7319519.99999999</v>
      </c>
      <c r="N34" s="61">
        <v>-0.0275352057273227</v>
      </c>
      <c r="O34" s="81">
        <v>8</v>
      </c>
      <c r="P34" s="81">
        <v>2023</v>
      </c>
      <c r="Q34" s="61">
        <v>100</v>
      </c>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row>
    <row r="35" spans="1:67" ht="12.75">
      <c r="A35" s="45"/>
      <c r="B35" s="55" t="s">
        <v>68</v>
      </c>
      <c r="C35" s="58">
        <v>82.0675139125859</v>
      </c>
      <c r="D35" s="57">
        <v>-1.71863960127561</v>
      </c>
      <c r="E35" s="69">
        <v>223.413779703499</v>
      </c>
      <c r="F35" s="57">
        <v>3.20693630623954</v>
      </c>
      <c r="G35" s="69">
        <v>183.350134740803</v>
      </c>
      <c r="H35" s="57">
        <v>1.43318102761721</v>
      </c>
      <c r="I35" s="79">
        <v>62713</v>
      </c>
      <c r="J35" s="57">
        <v>0</v>
      </c>
      <c r="K35" s="79">
        <v>51467</v>
      </c>
      <c r="L35" s="57">
        <v>-1.71863960127561</v>
      </c>
      <c r="M35" s="79">
        <v>11498437</v>
      </c>
      <c r="N35" s="57">
        <v>1.43318102761721</v>
      </c>
      <c r="O35" s="78">
        <v>8</v>
      </c>
      <c r="P35" s="78">
        <v>2023</v>
      </c>
      <c r="Q35" s="57">
        <v>100</v>
      </c>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row>
    <row r="36" spans="1:67" ht="12.75">
      <c r="A36" s="45"/>
      <c r="B36" s="59" t="s">
        <v>69</v>
      </c>
      <c r="C36" s="62">
        <v>88.2517712967539</v>
      </c>
      <c r="D36" s="61">
        <v>1.04516469833603</v>
      </c>
      <c r="E36" s="72">
        <v>244.460474234503</v>
      </c>
      <c r="F36" s="61">
        <v>4.98679142653477</v>
      </c>
      <c r="G36" s="72">
        <v>215.740698632394</v>
      </c>
      <c r="H36" s="61">
        <v>6.08407630844059</v>
      </c>
      <c r="I36" s="82">
        <v>60690</v>
      </c>
      <c r="J36" s="61">
        <v>0</v>
      </c>
      <c r="K36" s="82">
        <v>53560</v>
      </c>
      <c r="L36" s="61">
        <v>1.04516469833603</v>
      </c>
      <c r="M36" s="82">
        <v>13093303</v>
      </c>
      <c r="N36" s="61">
        <v>6.08407630844059</v>
      </c>
      <c r="O36" s="81">
        <v>8</v>
      </c>
      <c r="P36" s="81">
        <v>2023</v>
      </c>
      <c r="Q36" s="61">
        <v>100</v>
      </c>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row>
    <row r="37" spans="1:67" ht="12.75">
      <c r="A37" s="45"/>
      <c r="B37" s="55" t="s">
        <v>70</v>
      </c>
      <c r="C37" s="58">
        <v>89.3371390301851</v>
      </c>
      <c r="D37" s="57">
        <v>-0.861748624210358</v>
      </c>
      <c r="E37" s="69">
        <v>260.763609752614</v>
      </c>
      <c r="F37" s="57">
        <v>0.369061417425452</v>
      </c>
      <c r="G37" s="69">
        <v>232.958748584822</v>
      </c>
      <c r="H37" s="57">
        <v>-0.495867588472061</v>
      </c>
      <c r="I37" s="79">
        <v>62713</v>
      </c>
      <c r="J37" s="57">
        <v>0</v>
      </c>
      <c r="K37" s="79">
        <v>56026</v>
      </c>
      <c r="L37" s="57">
        <v>-0.861748624210358</v>
      </c>
      <c r="M37" s="79">
        <v>14609542</v>
      </c>
      <c r="N37" s="57">
        <v>-0.495867588472061</v>
      </c>
      <c r="O37" s="78">
        <v>8</v>
      </c>
      <c r="P37" s="78">
        <v>2023</v>
      </c>
      <c r="Q37" s="57">
        <v>100</v>
      </c>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row>
    <row r="38" spans="1:67" ht="12.75">
      <c r="A38" s="45"/>
      <c r="B38" s="95"/>
      <c r="C38" s="95"/>
      <c r="D38" s="95"/>
      <c r="E38" s="95"/>
      <c r="F38" s="95"/>
      <c r="G38" s="95"/>
      <c r="H38" s="95"/>
      <c r="I38" s="95"/>
      <c r="J38" s="95"/>
      <c r="K38" s="95"/>
      <c r="L38" s="95"/>
      <c r="M38" s="95"/>
      <c r="N38" s="95"/>
      <c r="O38" s="95"/>
      <c r="P38" s="95"/>
      <c r="Q38" s="9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row>
    <row r="39" spans="1:67" ht="49.5" customHeight="1">
      <c r="A39" s="45"/>
      <c r="B39" s="87" t="s">
        <v>10</v>
      </c>
      <c r="C39" s="45"/>
      <c r="D39" s="106"/>
      <c r="E39" s="45"/>
      <c r="F39" s="106"/>
      <c r="G39" s="45"/>
      <c r="H39" s="106"/>
      <c r="I39" s="45"/>
      <c r="J39" s="106"/>
      <c r="K39" s="45"/>
      <c r="L39" s="106"/>
      <c r="M39" s="45"/>
      <c r="N39" s="106"/>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row>
    <row r="40" spans="1:67" ht="12.75">
      <c r="A40" s="45"/>
      <c r="B40" s="45"/>
      <c r="C40" s="45"/>
      <c r="D40" s="106"/>
      <c r="E40" s="45"/>
      <c r="F40" s="106"/>
      <c r="G40" s="45"/>
      <c r="H40" s="106"/>
      <c r="I40" s="45"/>
      <c r="J40" s="106"/>
      <c r="K40" s="45"/>
      <c r="L40" s="106"/>
      <c r="M40" s="45"/>
      <c r="N40" s="106"/>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row>
    <row r="41" spans="1:67" ht="12.75">
      <c r="A41" s="45"/>
      <c r="B41" s="45"/>
      <c r="C41" s="45"/>
      <c r="D41" s="106"/>
      <c r="E41" s="45"/>
      <c r="F41" s="106"/>
      <c r="G41" s="45"/>
      <c r="H41" s="106"/>
      <c r="I41" s="45"/>
      <c r="J41" s="106"/>
      <c r="K41" s="45"/>
      <c r="L41" s="106"/>
      <c r="M41" s="45"/>
      <c r="N41" s="106"/>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row>
    <row r="42" spans="1:67" ht="12.75">
      <c r="A42" s="45"/>
      <c r="B42" s="45"/>
      <c r="C42" s="45"/>
      <c r="D42" s="106"/>
      <c r="E42" s="45"/>
      <c r="F42" s="106"/>
      <c r="G42" s="45"/>
      <c r="H42" s="106"/>
      <c r="I42" s="45"/>
      <c r="J42" s="106"/>
      <c r="K42" s="45"/>
      <c r="L42" s="106"/>
      <c r="M42" s="45"/>
      <c r="N42" s="106"/>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row>
    <row r="43" spans="1:67" ht="12.75">
      <c r="A43" s="45"/>
      <c r="B43" s="45"/>
      <c r="C43" s="45"/>
      <c r="D43" s="106"/>
      <c r="E43" s="45"/>
      <c r="F43" s="106"/>
      <c r="G43" s="45"/>
      <c r="H43" s="106"/>
      <c r="I43" s="45"/>
      <c r="J43" s="106"/>
      <c r="K43" s="45"/>
      <c r="L43" s="106"/>
      <c r="M43" s="45"/>
      <c r="N43" s="106"/>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row>
    <row r="44" spans="1:67" ht="12.75">
      <c r="A44" s="45"/>
      <c r="B44" s="45"/>
      <c r="C44" s="45"/>
      <c r="D44" s="106"/>
      <c r="E44" s="45"/>
      <c r="F44" s="106"/>
      <c r="G44" s="45"/>
      <c r="H44" s="106"/>
      <c r="I44" s="45"/>
      <c r="J44" s="106"/>
      <c r="K44" s="45"/>
      <c r="L44" s="106"/>
      <c r="M44" s="45"/>
      <c r="N44" s="106"/>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row>
    <row r="45" spans="1:67" ht="12.75">
      <c r="A45" s="45"/>
      <c r="B45" s="45"/>
      <c r="C45" s="45"/>
      <c r="D45" s="106"/>
      <c r="E45" s="45"/>
      <c r="F45" s="106"/>
      <c r="G45" s="45"/>
      <c r="H45" s="106"/>
      <c r="I45" s="45"/>
      <c r="J45" s="106"/>
      <c r="K45" s="45"/>
      <c r="L45" s="106"/>
      <c r="M45" s="45"/>
      <c r="N45" s="106"/>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row>
    <row r="46" spans="1:67" ht="12.75">
      <c r="A46" s="45"/>
      <c r="B46" s="45"/>
      <c r="C46" s="45"/>
      <c r="D46" s="106"/>
      <c r="E46" s="45"/>
      <c r="F46" s="106"/>
      <c r="G46" s="45"/>
      <c r="H46" s="106"/>
      <c r="I46" s="45"/>
      <c r="J46" s="106"/>
      <c r="K46" s="45"/>
      <c r="L46" s="106"/>
      <c r="M46" s="45"/>
      <c r="N46" s="106"/>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1:67" ht="12.75">
      <c r="A47" s="45"/>
      <c r="B47" s="45"/>
      <c r="C47" s="45"/>
      <c r="D47" s="106"/>
      <c r="E47" s="45"/>
      <c r="F47" s="106"/>
      <c r="G47" s="45"/>
      <c r="H47" s="106"/>
      <c r="I47" s="45"/>
      <c r="J47" s="106"/>
      <c r="K47" s="45"/>
      <c r="L47" s="106"/>
      <c r="M47" s="45"/>
      <c r="N47" s="106"/>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1:67" ht="12.75">
      <c r="A48" s="45"/>
      <c r="B48" s="45"/>
      <c r="C48" s="45"/>
      <c r="D48" s="106"/>
      <c r="E48" s="45"/>
      <c r="F48" s="106"/>
      <c r="G48" s="45"/>
      <c r="H48" s="106"/>
      <c r="I48" s="45"/>
      <c r="J48" s="106"/>
      <c r="K48" s="45"/>
      <c r="L48" s="106"/>
      <c r="M48" s="45"/>
      <c r="N48" s="106"/>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row>
    <row r="49" spans="1:67" ht="12.75">
      <c r="A49" s="45"/>
      <c r="B49" s="45"/>
      <c r="C49" s="45"/>
      <c r="D49" s="106"/>
      <c r="E49" s="45"/>
      <c r="F49" s="106"/>
      <c r="G49" s="45"/>
      <c r="H49" s="106"/>
      <c r="I49" s="45"/>
      <c r="J49" s="106"/>
      <c r="K49" s="45"/>
      <c r="L49" s="106"/>
      <c r="M49" s="45"/>
      <c r="N49" s="106"/>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row>
    <row r="50" spans="1:67" ht="12.75">
      <c r="A50" s="45"/>
      <c r="B50" s="45"/>
      <c r="C50" s="45"/>
      <c r="D50" s="106"/>
      <c r="E50" s="45"/>
      <c r="F50" s="106"/>
      <c r="G50" s="45"/>
      <c r="H50" s="106"/>
      <c r="I50" s="45"/>
      <c r="J50" s="106"/>
      <c r="K50" s="45"/>
      <c r="L50" s="106"/>
      <c r="M50" s="45"/>
      <c r="N50" s="106"/>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row>
    <row r="51" spans="1:67" ht="12.75">
      <c r="A51" s="45"/>
      <c r="B51" s="45"/>
      <c r="C51" s="45"/>
      <c r="D51" s="106"/>
      <c r="E51" s="45"/>
      <c r="F51" s="106"/>
      <c r="G51" s="45"/>
      <c r="H51" s="106"/>
      <c r="I51" s="45"/>
      <c r="J51" s="106"/>
      <c r="K51" s="45"/>
      <c r="L51" s="106"/>
      <c r="M51" s="45"/>
      <c r="N51" s="106"/>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row>
    <row r="52" spans="1:67" ht="12.75">
      <c r="A52" s="45"/>
      <c r="B52" s="45"/>
      <c r="C52" s="45"/>
      <c r="D52" s="106"/>
      <c r="E52" s="45"/>
      <c r="F52" s="106"/>
      <c r="G52" s="45"/>
      <c r="H52" s="106"/>
      <c r="I52" s="45"/>
      <c r="J52" s="106"/>
      <c r="K52" s="45"/>
      <c r="L52" s="106"/>
      <c r="M52" s="45"/>
      <c r="N52" s="106"/>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row>
    <row r="53" spans="1:67" ht="12.75">
      <c r="A53" s="45"/>
      <c r="B53" s="45"/>
      <c r="C53" s="45"/>
      <c r="D53" s="106"/>
      <c r="E53" s="45"/>
      <c r="F53" s="106"/>
      <c r="G53" s="45"/>
      <c r="H53" s="106"/>
      <c r="I53" s="45"/>
      <c r="J53" s="106"/>
      <c r="K53" s="45"/>
      <c r="L53" s="106"/>
      <c r="M53" s="45"/>
      <c r="N53" s="106"/>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row>
    <row r="54" spans="1:67" ht="12.75">
      <c r="A54" s="45"/>
      <c r="B54" s="45"/>
      <c r="C54" s="45"/>
      <c r="D54" s="106"/>
      <c r="E54" s="45"/>
      <c r="F54" s="106"/>
      <c r="G54" s="45"/>
      <c r="H54" s="106"/>
      <c r="I54" s="45"/>
      <c r="J54" s="106"/>
      <c r="K54" s="45"/>
      <c r="L54" s="106"/>
      <c r="M54" s="45"/>
      <c r="N54" s="106"/>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row>
    <row r="55" spans="1:67" ht="12.75">
      <c r="A55" s="45"/>
      <c r="B55" s="45"/>
      <c r="C55" s="45"/>
      <c r="D55" s="106"/>
      <c r="E55" s="45"/>
      <c r="F55" s="106"/>
      <c r="G55" s="45"/>
      <c r="H55" s="106"/>
      <c r="I55" s="45"/>
      <c r="J55" s="106"/>
      <c r="K55" s="45"/>
      <c r="L55" s="106"/>
      <c r="M55" s="45"/>
      <c r="N55" s="106"/>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row>
    <row r="56" spans="1:67" ht="12.75">
      <c r="A56" s="45"/>
      <c r="B56" s="45"/>
      <c r="C56" s="45"/>
      <c r="D56" s="106"/>
      <c r="E56" s="45"/>
      <c r="F56" s="106"/>
      <c r="G56" s="45"/>
      <c r="H56" s="106"/>
      <c r="I56" s="45"/>
      <c r="J56" s="106"/>
      <c r="K56" s="45"/>
      <c r="L56" s="106"/>
      <c r="M56" s="45"/>
      <c r="N56" s="106"/>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row>
    <row r="57" spans="1:67" ht="12.75">
      <c r="A57" s="45"/>
      <c r="B57" s="45"/>
      <c r="C57" s="45"/>
      <c r="D57" s="106"/>
      <c r="E57" s="45"/>
      <c r="F57" s="106"/>
      <c r="G57" s="45"/>
      <c r="H57" s="106"/>
      <c r="I57" s="45"/>
      <c r="J57" s="106"/>
      <c r="K57" s="45"/>
      <c r="L57" s="106"/>
      <c r="M57" s="45"/>
      <c r="N57" s="106"/>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row>
    <row r="58" spans="1:67" ht="12.75">
      <c r="A58" s="45"/>
      <c r="B58" s="45"/>
      <c r="C58" s="45"/>
      <c r="D58" s="106"/>
      <c r="E58" s="45"/>
      <c r="F58" s="106"/>
      <c r="G58" s="45"/>
      <c r="H58" s="106"/>
      <c r="I58" s="45"/>
      <c r="J58" s="106"/>
      <c r="K58" s="45"/>
      <c r="L58" s="106"/>
      <c r="M58" s="45"/>
      <c r="N58" s="106"/>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row>
    <row r="59" spans="1:67" ht="12.75">
      <c r="A59" s="45"/>
      <c r="B59" s="45"/>
      <c r="C59" s="45"/>
      <c r="D59" s="106"/>
      <c r="E59" s="45"/>
      <c r="F59" s="106"/>
      <c r="G59" s="45"/>
      <c r="H59" s="106"/>
      <c r="I59" s="45"/>
      <c r="J59" s="106"/>
      <c r="K59" s="45"/>
      <c r="L59" s="106"/>
      <c r="M59" s="45"/>
      <c r="N59" s="106"/>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row>
    <row r="60" spans="1:67" ht="12.75">
      <c r="A60" s="45"/>
      <c r="B60" s="45"/>
      <c r="C60" s="45"/>
      <c r="D60" s="106"/>
      <c r="E60" s="45"/>
      <c r="F60" s="106"/>
      <c r="G60" s="45"/>
      <c r="H60" s="106"/>
      <c r="I60" s="45"/>
      <c r="J60" s="106"/>
      <c r="K60" s="45"/>
      <c r="L60" s="106"/>
      <c r="M60" s="45"/>
      <c r="N60" s="106"/>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row>
    <row r="61" spans="1:67" ht="12.75">
      <c r="A61" s="45"/>
      <c r="B61" s="45"/>
      <c r="C61" s="45"/>
      <c r="D61" s="106"/>
      <c r="E61" s="45"/>
      <c r="F61" s="106"/>
      <c r="G61" s="45"/>
      <c r="H61" s="106"/>
      <c r="I61" s="45"/>
      <c r="J61" s="106"/>
      <c r="K61" s="45"/>
      <c r="L61" s="106"/>
      <c r="M61" s="45"/>
      <c r="N61" s="106"/>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row>
    <row r="62" spans="1:67" ht="12.75">
      <c r="A62" s="45"/>
      <c r="B62" s="45"/>
      <c r="C62" s="45"/>
      <c r="D62" s="106"/>
      <c r="E62" s="45"/>
      <c r="F62" s="106"/>
      <c r="G62" s="45"/>
      <c r="H62" s="106"/>
      <c r="I62" s="45"/>
      <c r="J62" s="106"/>
      <c r="K62" s="45"/>
      <c r="L62" s="106"/>
      <c r="M62" s="45"/>
      <c r="N62" s="106"/>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row>
    <row r="63" spans="1:67" ht="12.75">
      <c r="A63" s="45"/>
      <c r="B63" s="45"/>
      <c r="C63" s="45"/>
      <c r="D63" s="106"/>
      <c r="E63" s="45"/>
      <c r="F63" s="106"/>
      <c r="G63" s="45"/>
      <c r="H63" s="106"/>
      <c r="I63" s="45"/>
      <c r="J63" s="106"/>
      <c r="K63" s="45"/>
      <c r="L63" s="106"/>
      <c r="M63" s="45"/>
      <c r="N63" s="106"/>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row>
    <row r="64" spans="1:67" ht="12.75">
      <c r="A64" s="45"/>
      <c r="B64" s="45"/>
      <c r="C64" s="45"/>
      <c r="D64" s="106"/>
      <c r="E64" s="45"/>
      <c r="F64" s="106"/>
      <c r="G64" s="45"/>
      <c r="H64" s="106"/>
      <c r="I64" s="45"/>
      <c r="J64" s="106"/>
      <c r="K64" s="45"/>
      <c r="L64" s="106"/>
      <c r="M64" s="45"/>
      <c r="N64" s="106"/>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row>
    <row r="65" spans="1:67" ht="12.75">
      <c r="A65" s="45"/>
      <c r="B65" s="45"/>
      <c r="C65" s="45"/>
      <c r="D65" s="106"/>
      <c r="E65" s="45"/>
      <c r="F65" s="106"/>
      <c r="G65" s="45"/>
      <c r="H65" s="106"/>
      <c r="I65" s="45"/>
      <c r="J65" s="106"/>
      <c r="K65" s="45"/>
      <c r="L65" s="106"/>
      <c r="M65" s="45"/>
      <c r="N65" s="106"/>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row>
    <row r="66" spans="1:67" ht="12.75">
      <c r="A66" s="45"/>
      <c r="B66" s="45"/>
      <c r="C66" s="45"/>
      <c r="D66" s="106"/>
      <c r="E66" s="45"/>
      <c r="F66" s="106"/>
      <c r="G66" s="45"/>
      <c r="H66" s="106"/>
      <c r="I66" s="45"/>
      <c r="J66" s="106"/>
      <c r="K66" s="45"/>
      <c r="L66" s="106"/>
      <c r="M66" s="45"/>
      <c r="N66" s="106"/>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row>
    <row r="67" spans="1:67" ht="12.75">
      <c r="A67" s="45"/>
      <c r="B67" s="45"/>
      <c r="C67" s="45"/>
      <c r="D67" s="106"/>
      <c r="E67" s="45"/>
      <c r="F67" s="106"/>
      <c r="G67" s="45"/>
      <c r="H67" s="106"/>
      <c r="I67" s="45"/>
      <c r="J67" s="106"/>
      <c r="K67" s="45"/>
      <c r="L67" s="106"/>
      <c r="M67" s="45"/>
      <c r="N67" s="106"/>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row>
    <row r="68" spans="1:67" ht="12.75">
      <c r="A68" s="45"/>
      <c r="B68" s="45"/>
      <c r="C68" s="45"/>
      <c r="D68" s="106"/>
      <c r="E68" s="45"/>
      <c r="F68" s="106"/>
      <c r="G68" s="45"/>
      <c r="H68" s="106"/>
      <c r="I68" s="45"/>
      <c r="J68" s="106"/>
      <c r="K68" s="45"/>
      <c r="L68" s="106"/>
      <c r="M68" s="45"/>
      <c r="N68" s="106"/>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row>
    <row r="69" spans="1:67" ht="12.75">
      <c r="A69" s="45"/>
      <c r="B69" s="45"/>
      <c r="C69" s="45"/>
      <c r="D69" s="106"/>
      <c r="E69" s="45"/>
      <c r="F69" s="106"/>
      <c r="G69" s="45"/>
      <c r="H69" s="106"/>
      <c r="I69" s="45"/>
      <c r="J69" s="106"/>
      <c r="K69" s="45"/>
      <c r="L69" s="106"/>
      <c r="M69" s="45"/>
      <c r="N69" s="106"/>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row>
    <row r="70" spans="1:67" ht="12.75">
      <c r="A70" s="45"/>
      <c r="B70" s="45"/>
      <c r="C70" s="45"/>
      <c r="D70" s="106"/>
      <c r="E70" s="45"/>
      <c r="F70" s="106"/>
      <c r="G70" s="45"/>
      <c r="H70" s="106"/>
      <c r="I70" s="45"/>
      <c r="J70" s="106"/>
      <c r="K70" s="45"/>
      <c r="L70" s="106"/>
      <c r="M70" s="45"/>
      <c r="N70" s="106"/>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row>
    <row r="71" spans="1:67" ht="12.75">
      <c r="A71" s="45"/>
      <c r="B71" s="45"/>
      <c r="C71" s="45"/>
      <c r="D71" s="106"/>
      <c r="E71" s="45"/>
      <c r="F71" s="106"/>
      <c r="G71" s="45"/>
      <c r="H71" s="106"/>
      <c r="I71" s="45"/>
      <c r="J71" s="106"/>
      <c r="K71" s="45"/>
      <c r="L71" s="106"/>
      <c r="M71" s="45"/>
      <c r="N71" s="106"/>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row>
    <row r="72" spans="1:67" ht="12.75">
      <c r="A72" s="45"/>
      <c r="B72" s="45"/>
      <c r="C72" s="45"/>
      <c r="D72" s="106"/>
      <c r="E72" s="45"/>
      <c r="F72" s="106"/>
      <c r="G72" s="45"/>
      <c r="H72" s="106"/>
      <c r="I72" s="45"/>
      <c r="J72" s="106"/>
      <c r="K72" s="45"/>
      <c r="L72" s="106"/>
      <c r="M72" s="45"/>
      <c r="N72" s="106"/>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row>
    <row r="73" spans="1:67" ht="12.75">
      <c r="A73" s="45"/>
      <c r="B73" s="45"/>
      <c r="C73" s="45"/>
      <c r="D73" s="106"/>
      <c r="E73" s="45"/>
      <c r="F73" s="106"/>
      <c r="G73" s="45"/>
      <c r="H73" s="106"/>
      <c r="I73" s="45"/>
      <c r="J73" s="106"/>
      <c r="K73" s="45"/>
      <c r="L73" s="106"/>
      <c r="M73" s="45"/>
      <c r="N73" s="106"/>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row>
    <row r="74" spans="1:67" ht="12.75">
      <c r="A74" s="45"/>
      <c r="B74" s="45"/>
      <c r="C74" s="45"/>
      <c r="D74" s="106"/>
      <c r="E74" s="45"/>
      <c r="F74" s="106"/>
      <c r="G74" s="45"/>
      <c r="H74" s="106"/>
      <c r="I74" s="45"/>
      <c r="J74" s="106"/>
      <c r="K74" s="45"/>
      <c r="L74" s="106"/>
      <c r="M74" s="45"/>
      <c r="N74" s="106"/>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row>
    <row r="75" spans="1:67" ht="12.75">
      <c r="A75" s="45"/>
      <c r="B75" s="45"/>
      <c r="C75" s="45"/>
      <c r="D75" s="106"/>
      <c r="E75" s="45"/>
      <c r="F75" s="106"/>
      <c r="G75" s="45"/>
      <c r="H75" s="106"/>
      <c r="I75" s="45"/>
      <c r="J75" s="106"/>
      <c r="K75" s="45"/>
      <c r="L75" s="106"/>
      <c r="M75" s="45"/>
      <c r="N75" s="106"/>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row>
    <row r="76" spans="1:67" ht="12.75">
      <c r="A76" s="45"/>
      <c r="B76" s="45"/>
      <c r="C76" s="45"/>
      <c r="D76" s="106"/>
      <c r="E76" s="45"/>
      <c r="F76" s="106"/>
      <c r="G76" s="45"/>
      <c r="H76" s="106"/>
      <c r="I76" s="45"/>
      <c r="J76" s="106"/>
      <c r="K76" s="45"/>
      <c r="L76" s="106"/>
      <c r="M76" s="45"/>
      <c r="N76" s="106"/>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row>
    <row r="77" spans="1:67" ht="12.75">
      <c r="A77" s="45"/>
      <c r="B77" s="45"/>
      <c r="C77" s="45"/>
      <c r="D77" s="106"/>
      <c r="E77" s="45"/>
      <c r="F77" s="106"/>
      <c r="G77" s="45"/>
      <c r="H77" s="106"/>
      <c r="I77" s="45"/>
      <c r="J77" s="106"/>
      <c r="K77" s="45"/>
      <c r="L77" s="106"/>
      <c r="M77" s="45"/>
      <c r="N77" s="106"/>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row>
    <row r="78" spans="1:67" ht="12.75">
      <c r="A78" s="45"/>
      <c r="B78" s="45"/>
      <c r="C78" s="45"/>
      <c r="D78" s="106"/>
      <c r="E78" s="45"/>
      <c r="F78" s="106"/>
      <c r="G78" s="45"/>
      <c r="H78" s="106"/>
      <c r="I78" s="45"/>
      <c r="J78" s="106"/>
      <c r="K78" s="45"/>
      <c r="L78" s="106"/>
      <c r="M78" s="45"/>
      <c r="N78" s="106"/>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row>
    <row r="79" spans="1:67" ht="12.75">
      <c r="A79" s="45"/>
      <c r="B79" s="45"/>
      <c r="C79" s="45"/>
      <c r="D79" s="106"/>
      <c r="E79" s="45"/>
      <c r="F79" s="106"/>
      <c r="G79" s="45"/>
      <c r="H79" s="106"/>
      <c r="I79" s="45"/>
      <c r="J79" s="106"/>
      <c r="K79" s="45"/>
      <c r="L79" s="106"/>
      <c r="M79" s="45"/>
      <c r="N79" s="106"/>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row>
    <row r="80" spans="1:67" ht="12.75">
      <c r="A80" s="45"/>
      <c r="B80" s="45"/>
      <c r="C80" s="45"/>
      <c r="D80" s="106"/>
      <c r="E80" s="45"/>
      <c r="F80" s="106"/>
      <c r="G80" s="45"/>
      <c r="H80" s="106"/>
      <c r="I80" s="45"/>
      <c r="J80" s="106"/>
      <c r="K80" s="45"/>
      <c r="L80" s="106"/>
      <c r="M80" s="45"/>
      <c r="N80" s="106"/>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row>
    <row r="81" spans="1:67" ht="12.75">
      <c r="A81" s="45"/>
      <c r="B81" s="45"/>
      <c r="C81" s="45"/>
      <c r="D81" s="106"/>
      <c r="E81" s="45"/>
      <c r="F81" s="106"/>
      <c r="G81" s="45"/>
      <c r="H81" s="106"/>
      <c r="I81" s="45"/>
      <c r="J81" s="106"/>
      <c r="K81" s="45"/>
      <c r="L81" s="106"/>
      <c r="M81" s="45"/>
      <c r="N81" s="106"/>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row>
    <row r="82" spans="1:67" ht="12.75">
      <c r="A82" s="45"/>
      <c r="B82" s="45"/>
      <c r="C82" s="45"/>
      <c r="D82" s="106"/>
      <c r="E82" s="45"/>
      <c r="F82" s="106"/>
      <c r="G82" s="45"/>
      <c r="H82" s="106"/>
      <c r="I82" s="45"/>
      <c r="J82" s="106"/>
      <c r="K82" s="45"/>
      <c r="L82" s="106"/>
      <c r="M82" s="45"/>
      <c r="N82" s="106"/>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row>
    <row r="83" spans="1:67" ht="12.75">
      <c r="A83" s="45"/>
      <c r="B83" s="45"/>
      <c r="C83" s="45"/>
      <c r="D83" s="106"/>
      <c r="E83" s="45"/>
      <c r="F83" s="106"/>
      <c r="G83" s="45"/>
      <c r="H83" s="106"/>
      <c r="I83" s="45"/>
      <c r="J83" s="106"/>
      <c r="K83" s="45"/>
      <c r="L83" s="106"/>
      <c r="M83" s="45"/>
      <c r="N83" s="106"/>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row>
    <row r="84" spans="1:67" ht="12.75">
      <c r="A84" s="45"/>
      <c r="B84" s="45"/>
      <c r="C84" s="45"/>
      <c r="D84" s="106"/>
      <c r="E84" s="45"/>
      <c r="F84" s="106"/>
      <c r="G84" s="45"/>
      <c r="H84" s="106"/>
      <c r="I84" s="45"/>
      <c r="J84" s="106"/>
      <c r="K84" s="45"/>
      <c r="L84" s="106"/>
      <c r="M84" s="45"/>
      <c r="N84" s="106"/>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row>
    <row r="85" spans="1:67" ht="12.75">
      <c r="A85" s="45"/>
      <c r="B85" s="45"/>
      <c r="C85" s="45"/>
      <c r="D85" s="106"/>
      <c r="E85" s="45"/>
      <c r="F85" s="106"/>
      <c r="G85" s="45"/>
      <c r="H85" s="106"/>
      <c r="I85" s="45"/>
      <c r="J85" s="106"/>
      <c r="K85" s="45"/>
      <c r="L85" s="106"/>
      <c r="M85" s="45"/>
      <c r="N85" s="106"/>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row>
    <row r="86" spans="1:67" ht="12.75">
      <c r="A86" s="45"/>
      <c r="B86" s="45"/>
      <c r="C86" s="45"/>
      <c r="D86" s="106"/>
      <c r="E86" s="45"/>
      <c r="F86" s="106"/>
      <c r="G86" s="45"/>
      <c r="H86" s="106"/>
      <c r="I86" s="45"/>
      <c r="J86" s="106"/>
      <c r="K86" s="45"/>
      <c r="L86" s="106"/>
      <c r="M86" s="45"/>
      <c r="N86" s="106"/>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row>
    <row r="87" spans="1:67" ht="12.75">
      <c r="A87" s="45"/>
      <c r="B87" s="45"/>
      <c r="C87" s="45"/>
      <c r="D87" s="106"/>
      <c r="E87" s="45"/>
      <c r="F87" s="106"/>
      <c r="G87" s="45"/>
      <c r="H87" s="106"/>
      <c r="I87" s="45"/>
      <c r="J87" s="106"/>
      <c r="K87" s="45"/>
      <c r="L87" s="106"/>
      <c r="M87" s="45"/>
      <c r="N87" s="106"/>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row>
    <row r="88" spans="1:67" ht="12.75">
      <c r="A88" s="45"/>
      <c r="B88" s="45"/>
      <c r="C88" s="45"/>
      <c r="D88" s="106"/>
      <c r="E88" s="45"/>
      <c r="F88" s="106"/>
      <c r="G88" s="45"/>
      <c r="H88" s="106"/>
      <c r="I88" s="45"/>
      <c r="J88" s="106"/>
      <c r="K88" s="45"/>
      <c r="L88" s="106"/>
      <c r="M88" s="45"/>
      <c r="N88" s="106"/>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row>
    <row r="89" spans="1:67" ht="12.75">
      <c r="A89" s="45"/>
      <c r="B89" s="45"/>
      <c r="C89" s="45"/>
      <c r="D89" s="106"/>
      <c r="E89" s="45"/>
      <c r="F89" s="106"/>
      <c r="G89" s="45"/>
      <c r="H89" s="106"/>
      <c r="I89" s="45"/>
      <c r="J89" s="106"/>
      <c r="K89" s="45"/>
      <c r="L89" s="106"/>
      <c r="M89" s="45"/>
      <c r="N89" s="106"/>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row>
    <row r="90" spans="1:67" ht="12.75">
      <c r="A90" s="45"/>
      <c r="B90" s="45"/>
      <c r="C90" s="45"/>
      <c r="D90" s="106"/>
      <c r="E90" s="45"/>
      <c r="F90" s="106"/>
      <c r="G90" s="45"/>
      <c r="H90" s="106"/>
      <c r="I90" s="45"/>
      <c r="J90" s="106"/>
      <c r="K90" s="45"/>
      <c r="L90" s="106"/>
      <c r="M90" s="45"/>
      <c r="N90" s="106"/>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row>
    <row r="91" spans="1:67" ht="12.75">
      <c r="A91" s="45"/>
      <c r="B91" s="45"/>
      <c r="C91" s="45"/>
      <c r="D91" s="106"/>
      <c r="E91" s="45"/>
      <c r="F91" s="106"/>
      <c r="G91" s="45"/>
      <c r="H91" s="106"/>
      <c r="I91" s="45"/>
      <c r="J91" s="106"/>
      <c r="K91" s="45"/>
      <c r="L91" s="106"/>
      <c r="M91" s="45"/>
      <c r="N91" s="106"/>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row>
    <row r="92" spans="1:67" ht="12.75">
      <c r="A92" s="45"/>
      <c r="B92" s="45"/>
      <c r="C92" s="45"/>
      <c r="D92" s="106"/>
      <c r="E92" s="45"/>
      <c r="F92" s="106"/>
      <c r="G92" s="45"/>
      <c r="H92" s="106"/>
      <c r="I92" s="45"/>
      <c r="J92" s="106"/>
      <c r="K92" s="45"/>
      <c r="L92" s="106"/>
      <c r="M92" s="45"/>
      <c r="N92" s="106"/>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row>
    <row r="93" spans="1:67" ht="12.75">
      <c r="A93" s="45"/>
      <c r="B93" s="45"/>
      <c r="C93" s="45"/>
      <c r="D93" s="106"/>
      <c r="E93" s="45"/>
      <c r="F93" s="106"/>
      <c r="G93" s="45"/>
      <c r="H93" s="106"/>
      <c r="I93" s="45"/>
      <c r="J93" s="106"/>
      <c r="K93" s="45"/>
      <c r="L93" s="106"/>
      <c r="M93" s="45"/>
      <c r="N93" s="106"/>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row>
    <row r="94" spans="1:67" ht="12.75">
      <c r="A94" s="45"/>
      <c r="B94" s="45"/>
      <c r="C94" s="45"/>
      <c r="D94" s="106"/>
      <c r="E94" s="45"/>
      <c r="F94" s="106"/>
      <c r="G94" s="45"/>
      <c r="H94" s="106"/>
      <c r="I94" s="45"/>
      <c r="J94" s="106"/>
      <c r="K94" s="45"/>
      <c r="L94" s="106"/>
      <c r="M94" s="45"/>
      <c r="N94" s="106"/>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row>
    <row r="95" spans="1:67" ht="12.75">
      <c r="A95" s="45"/>
      <c r="B95" s="45"/>
      <c r="C95" s="45"/>
      <c r="D95" s="106"/>
      <c r="E95" s="45"/>
      <c r="F95" s="106"/>
      <c r="G95" s="45"/>
      <c r="H95" s="106"/>
      <c r="I95" s="45"/>
      <c r="J95" s="106"/>
      <c r="K95" s="45"/>
      <c r="L95" s="106"/>
      <c r="M95" s="45"/>
      <c r="N95" s="106"/>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row>
    <row r="96" spans="1:67" ht="12.75">
      <c r="A96" s="45"/>
      <c r="B96" s="45"/>
      <c r="C96" s="45"/>
      <c r="D96" s="106"/>
      <c r="E96" s="45"/>
      <c r="F96" s="106"/>
      <c r="G96" s="45"/>
      <c r="H96" s="106"/>
      <c r="I96" s="45"/>
      <c r="J96" s="106"/>
      <c r="K96" s="45"/>
      <c r="L96" s="106"/>
      <c r="M96" s="45"/>
      <c r="N96" s="106"/>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row>
    <row r="97" spans="1:67" ht="12.75">
      <c r="A97" s="45"/>
      <c r="B97" s="45"/>
      <c r="C97" s="45"/>
      <c r="D97" s="106"/>
      <c r="E97" s="45"/>
      <c r="F97" s="106"/>
      <c r="G97" s="45"/>
      <c r="H97" s="106"/>
      <c r="I97" s="45"/>
      <c r="J97" s="106"/>
      <c r="K97" s="45"/>
      <c r="L97" s="106"/>
      <c r="M97" s="45"/>
      <c r="N97" s="106"/>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row>
    <row r="98" spans="1:67" ht="12.75">
      <c r="A98" s="45"/>
      <c r="B98" s="45"/>
      <c r="C98" s="45"/>
      <c r="D98" s="106"/>
      <c r="E98" s="45"/>
      <c r="F98" s="106"/>
      <c r="G98" s="45"/>
      <c r="H98" s="106"/>
      <c r="I98" s="45"/>
      <c r="J98" s="106"/>
      <c r="K98" s="45"/>
      <c r="L98" s="106"/>
      <c r="M98" s="45"/>
      <c r="N98" s="106"/>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row>
    <row r="99" spans="1:67" ht="12.75">
      <c r="A99" s="45"/>
      <c r="B99" s="45"/>
      <c r="C99" s="45"/>
      <c r="D99" s="106"/>
      <c r="E99" s="45"/>
      <c r="F99" s="106"/>
      <c r="G99" s="45"/>
      <c r="H99" s="106"/>
      <c r="I99" s="45"/>
      <c r="J99" s="106"/>
      <c r="K99" s="45"/>
      <c r="L99" s="106"/>
      <c r="M99" s="45"/>
      <c r="N99" s="106"/>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row>
    <row r="100" spans="1:67" ht="12.75">
      <c r="A100" s="45"/>
      <c r="B100" s="45"/>
      <c r="C100" s="45"/>
      <c r="D100" s="106"/>
      <c r="E100" s="45"/>
      <c r="F100" s="106"/>
      <c r="G100" s="45"/>
      <c r="H100" s="106"/>
      <c r="I100" s="45"/>
      <c r="J100" s="106"/>
      <c r="K100" s="45"/>
      <c r="L100" s="106"/>
      <c r="M100" s="45"/>
      <c r="N100" s="106"/>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row>
  </sheetData>
  <mergeCells count="2">
    <mergeCell ref="B4:D4"/>
    <mergeCell ref="B39:Q39"/>
  </mergeCells>
  <printOptions/>
  <pageMargins left="0" right="0" top="0" bottom="0" header="0.5" footer="0.5"/>
  <pageSetup fitToHeight="0" fitToWidth="1"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BO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3.7109375" style="0" customWidth="1"/>
    <col min="2" max="2" width="13.8515625" style="0" customWidth="1"/>
    <col min="3" max="3" width="8.8515625" style="0" customWidth="1"/>
    <col min="4" max="4" width="7.7109375" style="0" customWidth="1"/>
    <col min="5" max="5" width="8.8515625" style="0" customWidth="1"/>
    <col min="6" max="6" width="7.7109375" style="0" customWidth="1"/>
    <col min="7" max="7" width="8.8515625" style="0" customWidth="1"/>
    <col min="8" max="8" width="7.7109375" style="0" customWidth="1"/>
    <col min="9" max="9" width="14.7109375" style="0" customWidth="1"/>
    <col min="10" max="10" width="7.7109375" style="0" customWidth="1"/>
    <col min="11" max="11" width="14.7109375" style="0" customWidth="1"/>
    <col min="12" max="12" width="7.7109375" style="0" customWidth="1"/>
    <col min="13" max="13" width="14.7109375" style="0" customWidth="1"/>
    <col min="14" max="14" width="7.7109375" style="0" customWidth="1"/>
    <col min="15" max="15" width="13.28125" style="0" customWidth="1"/>
    <col min="16" max="16" width="14.28125" style="0" customWidth="1"/>
    <col min="17" max="17" width="16.57421875" style="0" customWidth="1"/>
    <col min="18" max="18" width="3.28125" style="0" customWidth="1"/>
    <col min="19" max="22" width="9.140625" style="0" customWidth="1"/>
    <col min="23" max="23" width="4.7109375" style="0" customWidth="1"/>
    <col min="24" max="67" width="9.140625" style="0" customWidth="1"/>
  </cols>
  <sheetData>
    <row r="1" spans="1:67" ht="31.5" customHeight="1">
      <c r="A1" s="45"/>
      <c r="B1" s="46" t="s">
        <v>121</v>
      </c>
      <c r="C1" s="45"/>
      <c r="D1" s="106"/>
      <c r="E1" s="45"/>
      <c r="F1" s="106"/>
      <c r="G1" s="45"/>
      <c r="H1" s="106"/>
      <c r="I1" s="45"/>
      <c r="J1" s="106"/>
      <c r="K1" s="45"/>
      <c r="L1" s="106"/>
      <c r="M1" s="45"/>
      <c r="N1" s="106"/>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row>
    <row r="2" spans="1:67" ht="21.75" customHeight="1">
      <c r="A2" s="45"/>
      <c r="B2" s="47" t="s">
        <v>12</v>
      </c>
      <c r="C2" s="45"/>
      <c r="D2" s="106"/>
      <c r="E2" s="45"/>
      <c r="F2" s="106"/>
      <c r="G2" s="45"/>
      <c r="H2" s="106"/>
      <c r="I2" s="45"/>
      <c r="J2" s="106"/>
      <c r="K2" s="45"/>
      <c r="L2" s="106"/>
      <c r="M2" s="45"/>
      <c r="N2" s="106"/>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row>
    <row r="3" spans="1:67" ht="12.75" customHeight="1">
      <c r="A3" s="45"/>
      <c r="B3" s="47" t="s">
        <v>13</v>
      </c>
      <c r="C3" s="45"/>
      <c r="D3" s="106"/>
      <c r="E3" s="45"/>
      <c r="F3" s="106"/>
      <c r="G3" s="45"/>
      <c r="H3" s="106"/>
      <c r="I3" s="45"/>
      <c r="J3" s="106"/>
      <c r="K3" s="45"/>
      <c r="L3" s="106"/>
      <c r="M3" s="45"/>
      <c r="N3" s="106"/>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row>
    <row r="4" spans="1:67" ht="6" customHeight="1">
      <c r="A4" s="45"/>
      <c r="B4" s="107"/>
      <c r="C4" s="107"/>
      <c r="D4" s="107"/>
      <c r="E4" s="45"/>
      <c r="F4" s="106"/>
      <c r="G4" s="45"/>
      <c r="H4" s="106"/>
      <c r="I4" s="45"/>
      <c r="J4" s="106"/>
      <c r="K4" s="45"/>
      <c r="L4" s="106"/>
      <c r="M4" s="45"/>
      <c r="N4" s="106"/>
      <c r="O4" s="179"/>
      <c r="P4" s="89"/>
      <c r="Q4" s="89"/>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row>
    <row r="5" spans="1:67" ht="13.5" customHeight="1">
      <c r="A5" s="108"/>
      <c r="B5" s="180" t="s">
        <v>82</v>
      </c>
      <c r="C5" s="181" t="s">
        <v>36</v>
      </c>
      <c r="D5" s="182"/>
      <c r="E5" s="183" t="s">
        <v>37</v>
      </c>
      <c r="F5" s="182"/>
      <c r="G5" s="183" t="s">
        <v>83</v>
      </c>
      <c r="H5" s="182"/>
      <c r="I5" s="183" t="s">
        <v>32</v>
      </c>
      <c r="J5" s="182"/>
      <c r="K5" s="183" t="s">
        <v>33</v>
      </c>
      <c r="L5" s="182"/>
      <c r="M5" s="183" t="s">
        <v>39</v>
      </c>
      <c r="N5" s="182"/>
      <c r="O5" s="183" t="s">
        <v>115</v>
      </c>
      <c r="P5" s="184"/>
      <c r="Q5" s="185"/>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row>
    <row r="6" spans="1:67" ht="27.75" customHeight="1">
      <c r="A6" s="45"/>
      <c r="B6" s="186"/>
      <c r="C6" s="187" t="s">
        <v>84</v>
      </c>
      <c r="D6" s="188" t="s">
        <v>85</v>
      </c>
      <c r="E6" s="189" t="s">
        <v>84</v>
      </c>
      <c r="F6" s="188" t="s">
        <v>85</v>
      </c>
      <c r="G6" s="189" t="s">
        <v>84</v>
      </c>
      <c r="H6" s="188" t="s">
        <v>85</v>
      </c>
      <c r="I6" s="189" t="s">
        <v>84</v>
      </c>
      <c r="J6" s="188" t="s">
        <v>85</v>
      </c>
      <c r="K6" s="189" t="s">
        <v>84</v>
      </c>
      <c r="L6" s="188" t="s">
        <v>85</v>
      </c>
      <c r="M6" s="189" t="s">
        <v>84</v>
      </c>
      <c r="N6" s="188" t="s">
        <v>85</v>
      </c>
      <c r="O6" s="190" t="s">
        <v>116</v>
      </c>
      <c r="P6" s="190" t="s">
        <v>117</v>
      </c>
      <c r="Q6" s="190" t="s">
        <v>118</v>
      </c>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row>
    <row r="7" spans="1:67" ht="12.75">
      <c r="A7" s="45"/>
      <c r="B7" s="55" t="s">
        <v>119</v>
      </c>
      <c r="C7" s="58">
        <v>83.0981035740335</v>
      </c>
      <c r="D7" s="57"/>
      <c r="E7" s="69">
        <v>218.150907375304</v>
      </c>
      <c r="F7" s="57"/>
      <c r="G7" s="69">
        <v>181.279266958424</v>
      </c>
      <c r="H7" s="57"/>
      <c r="I7" s="79">
        <v>54840</v>
      </c>
      <c r="J7" s="57"/>
      <c r="K7" s="79">
        <v>45571</v>
      </c>
      <c r="L7" s="57"/>
      <c r="M7" s="79">
        <v>9941355</v>
      </c>
      <c r="N7" s="57"/>
      <c r="O7" s="78">
        <v>7</v>
      </c>
      <c r="P7" s="78">
        <v>1828</v>
      </c>
      <c r="Q7" s="57">
        <v>89.2778993435448</v>
      </c>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row>
    <row r="8" spans="1:67" ht="12.75">
      <c r="A8" s="45"/>
      <c r="B8" s="59" t="s">
        <v>120</v>
      </c>
      <c r="C8" s="62">
        <v>78.9404955177525</v>
      </c>
      <c r="D8" s="61"/>
      <c r="E8" s="72">
        <v>203.064112308311</v>
      </c>
      <c r="F8" s="61"/>
      <c r="G8" s="72">
        <v>160.299816474906</v>
      </c>
      <c r="H8" s="61"/>
      <c r="I8" s="82">
        <v>56668</v>
      </c>
      <c r="J8" s="61"/>
      <c r="K8" s="82">
        <v>44733.9999999999</v>
      </c>
      <c r="L8" s="61"/>
      <c r="M8" s="82">
        <v>9083870</v>
      </c>
      <c r="N8" s="61"/>
      <c r="O8" s="81">
        <v>7</v>
      </c>
      <c r="P8" s="81">
        <v>1828</v>
      </c>
      <c r="Q8" s="61">
        <v>100</v>
      </c>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row>
    <row r="9" spans="1:67" ht="12.75">
      <c r="A9" s="45"/>
      <c r="B9" s="117" t="s">
        <v>122</v>
      </c>
      <c r="C9" s="118"/>
      <c r="D9" s="119"/>
      <c r="E9" s="120"/>
      <c r="F9" s="119"/>
      <c r="G9" s="120"/>
      <c r="H9" s="119"/>
      <c r="I9" s="121"/>
      <c r="J9" s="119"/>
      <c r="K9" s="121"/>
      <c r="L9" s="119"/>
      <c r="M9" s="121"/>
      <c r="N9" s="119"/>
      <c r="O9" s="191"/>
      <c r="P9" s="191"/>
      <c r="Q9" s="119"/>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row>
    <row r="10" spans="1:67" ht="12.75">
      <c r="A10" s="45"/>
      <c r="B10" s="117" t="s">
        <v>123</v>
      </c>
      <c r="C10" s="118"/>
      <c r="D10" s="119"/>
      <c r="E10" s="120"/>
      <c r="F10" s="119"/>
      <c r="G10" s="120"/>
      <c r="H10" s="119"/>
      <c r="I10" s="121"/>
      <c r="J10" s="119"/>
      <c r="K10" s="121"/>
      <c r="L10" s="119"/>
      <c r="M10" s="121"/>
      <c r="N10" s="119"/>
      <c r="O10" s="191"/>
      <c r="P10" s="191"/>
      <c r="Q10" s="119"/>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row>
    <row r="11" spans="1:67" ht="12.75">
      <c r="A11" s="45"/>
      <c r="B11" s="55" t="s">
        <v>41</v>
      </c>
      <c r="C11" s="58">
        <v>62.3120632455706</v>
      </c>
      <c r="D11" s="57"/>
      <c r="E11" s="69">
        <v>151.435954801619</v>
      </c>
      <c r="F11" s="57"/>
      <c r="G11" s="69">
        <v>94.3628679325192</v>
      </c>
      <c r="H11" s="57"/>
      <c r="I11" s="79">
        <v>56668</v>
      </c>
      <c r="J11" s="57"/>
      <c r="K11" s="79">
        <v>35310.9999999999</v>
      </c>
      <c r="L11" s="57"/>
      <c r="M11" s="79">
        <v>5347355</v>
      </c>
      <c r="N11" s="57"/>
      <c r="O11" s="78">
        <v>7</v>
      </c>
      <c r="P11" s="78">
        <v>1828</v>
      </c>
      <c r="Q11" s="57">
        <v>100</v>
      </c>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row>
    <row r="12" spans="1:67" ht="12.75">
      <c r="A12" s="45"/>
      <c r="B12" s="59" t="s">
        <v>42</v>
      </c>
      <c r="C12" s="62">
        <v>65.6581178465451</v>
      </c>
      <c r="D12" s="61"/>
      <c r="E12" s="72">
        <v>156.754714443278</v>
      </c>
      <c r="F12" s="61"/>
      <c r="G12" s="72">
        <v>102.922195139183</v>
      </c>
      <c r="H12" s="61"/>
      <c r="I12" s="82">
        <v>56616</v>
      </c>
      <c r="J12" s="61"/>
      <c r="K12" s="82">
        <v>37173</v>
      </c>
      <c r="L12" s="61"/>
      <c r="M12" s="82">
        <v>5827042.99999999</v>
      </c>
      <c r="N12" s="61"/>
      <c r="O12" s="81">
        <v>8</v>
      </c>
      <c r="P12" s="81">
        <v>2022</v>
      </c>
      <c r="Q12" s="61">
        <v>100</v>
      </c>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row>
    <row r="13" spans="1:67" ht="12.75">
      <c r="A13" s="45"/>
      <c r="B13" s="55" t="s">
        <v>43</v>
      </c>
      <c r="C13" s="58">
        <v>78.885485466322</v>
      </c>
      <c r="D13" s="57"/>
      <c r="E13" s="69">
        <v>200.267741217869</v>
      </c>
      <c r="F13" s="57"/>
      <c r="G13" s="69">
        <v>157.982179892154</v>
      </c>
      <c r="H13" s="57"/>
      <c r="I13" s="79">
        <v>62682</v>
      </c>
      <c r="J13" s="57"/>
      <c r="K13" s="79">
        <v>49447</v>
      </c>
      <c r="L13" s="57"/>
      <c r="M13" s="79">
        <v>9902639</v>
      </c>
      <c r="N13" s="57"/>
      <c r="O13" s="78">
        <v>8</v>
      </c>
      <c r="P13" s="78">
        <v>2022</v>
      </c>
      <c r="Q13" s="57">
        <v>100</v>
      </c>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row>
    <row r="14" spans="1:67" ht="12.75">
      <c r="A14" s="45"/>
      <c r="B14" s="59" t="s">
        <v>44</v>
      </c>
      <c r="C14" s="62">
        <v>84.0850642927794</v>
      </c>
      <c r="D14" s="61"/>
      <c r="E14" s="72">
        <v>215.424910794808</v>
      </c>
      <c r="F14" s="61"/>
      <c r="G14" s="72">
        <v>181.140174744477</v>
      </c>
      <c r="H14" s="61"/>
      <c r="I14" s="82">
        <v>60660</v>
      </c>
      <c r="J14" s="61"/>
      <c r="K14" s="82">
        <v>51005.9999999999</v>
      </c>
      <c r="L14" s="61"/>
      <c r="M14" s="82">
        <v>10987963</v>
      </c>
      <c r="N14" s="61"/>
      <c r="O14" s="81">
        <v>8</v>
      </c>
      <c r="P14" s="81">
        <v>2022</v>
      </c>
      <c r="Q14" s="61">
        <v>100</v>
      </c>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row>
    <row r="15" spans="1:67" ht="12.75">
      <c r="A15" s="45"/>
      <c r="B15" s="55" t="s">
        <v>45</v>
      </c>
      <c r="C15" s="58">
        <v>87.2945981302447</v>
      </c>
      <c r="D15" s="57"/>
      <c r="E15" s="69">
        <v>232.686794107971</v>
      </c>
      <c r="F15" s="57"/>
      <c r="G15" s="69">
        <v>203.123001818703</v>
      </c>
      <c r="H15" s="57"/>
      <c r="I15" s="79">
        <v>62682</v>
      </c>
      <c r="J15" s="57"/>
      <c r="K15" s="79">
        <v>54717.9999999999</v>
      </c>
      <c r="L15" s="57"/>
      <c r="M15" s="79">
        <v>12732156</v>
      </c>
      <c r="N15" s="57"/>
      <c r="O15" s="78">
        <v>8</v>
      </c>
      <c r="P15" s="78">
        <v>2022</v>
      </c>
      <c r="Q15" s="57">
        <v>100</v>
      </c>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row>
    <row r="16" spans="1:67" ht="12.75">
      <c r="A16" s="45"/>
      <c r="B16" s="59" t="s">
        <v>46</v>
      </c>
      <c r="C16" s="62">
        <v>90.1005605011539</v>
      </c>
      <c r="D16" s="61"/>
      <c r="E16" s="72">
        <v>226.262775592352</v>
      </c>
      <c r="F16" s="61"/>
      <c r="G16" s="72">
        <v>203.864029014177</v>
      </c>
      <c r="H16" s="61"/>
      <c r="I16" s="82">
        <v>60660</v>
      </c>
      <c r="J16" s="61"/>
      <c r="K16" s="82">
        <v>54654.9999999999</v>
      </c>
      <c r="L16" s="61"/>
      <c r="M16" s="82">
        <v>12366392</v>
      </c>
      <c r="N16" s="61"/>
      <c r="O16" s="81">
        <v>8</v>
      </c>
      <c r="P16" s="81">
        <v>2022</v>
      </c>
      <c r="Q16" s="61">
        <v>100</v>
      </c>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row>
    <row r="17" spans="1:67" ht="12.75">
      <c r="A17" s="45"/>
      <c r="B17" s="55" t="s">
        <v>47</v>
      </c>
      <c r="C17" s="58">
        <v>89.0032226157429</v>
      </c>
      <c r="D17" s="57"/>
      <c r="E17" s="69">
        <v>217.307031852157</v>
      </c>
      <c r="F17" s="57"/>
      <c r="G17" s="69">
        <v>193.410261319038</v>
      </c>
      <c r="H17" s="57"/>
      <c r="I17" s="79">
        <v>62682</v>
      </c>
      <c r="J17" s="57"/>
      <c r="K17" s="79">
        <v>55789</v>
      </c>
      <c r="L17" s="57"/>
      <c r="M17" s="79">
        <v>12123342</v>
      </c>
      <c r="N17" s="57"/>
      <c r="O17" s="78">
        <v>8</v>
      </c>
      <c r="P17" s="78">
        <v>2022</v>
      </c>
      <c r="Q17" s="57">
        <v>100</v>
      </c>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row>
    <row r="18" spans="1:67" ht="12.75">
      <c r="A18" s="45"/>
      <c r="B18" s="59" t="s">
        <v>48</v>
      </c>
      <c r="C18" s="62">
        <v>85.9672633291854</v>
      </c>
      <c r="D18" s="61"/>
      <c r="E18" s="72">
        <v>211.720354080837</v>
      </c>
      <c r="F18" s="61"/>
      <c r="G18" s="72">
        <v>182.010194314157</v>
      </c>
      <c r="H18" s="61"/>
      <c r="I18" s="82">
        <v>62682</v>
      </c>
      <c r="J18" s="61"/>
      <c r="K18" s="82">
        <v>53885.9999999999</v>
      </c>
      <c r="L18" s="61"/>
      <c r="M18" s="82">
        <v>11408763</v>
      </c>
      <c r="N18" s="61"/>
      <c r="O18" s="81">
        <v>8</v>
      </c>
      <c r="P18" s="81">
        <v>2022</v>
      </c>
      <c r="Q18" s="61">
        <v>100</v>
      </c>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row>
    <row r="19" spans="1:67" ht="12.75">
      <c r="A19" s="45"/>
      <c r="B19" s="55" t="s">
        <v>49</v>
      </c>
      <c r="C19" s="58">
        <v>90.9330695680844</v>
      </c>
      <c r="D19" s="57"/>
      <c r="E19" s="69">
        <v>266.860569253081</v>
      </c>
      <c r="F19" s="57"/>
      <c r="G19" s="69">
        <v>242.664507088691</v>
      </c>
      <c r="H19" s="57"/>
      <c r="I19" s="79">
        <v>60660</v>
      </c>
      <c r="J19" s="57"/>
      <c r="K19" s="79">
        <v>55160</v>
      </c>
      <c r="L19" s="57"/>
      <c r="M19" s="79">
        <v>14720029</v>
      </c>
      <c r="N19" s="57"/>
      <c r="O19" s="78">
        <v>8</v>
      </c>
      <c r="P19" s="78">
        <v>2022</v>
      </c>
      <c r="Q19" s="57">
        <v>100</v>
      </c>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row>
    <row r="20" spans="1:67" ht="12.75">
      <c r="A20" s="45"/>
      <c r="B20" s="59" t="s">
        <v>50</v>
      </c>
      <c r="C20" s="62">
        <v>88.0141029322612</v>
      </c>
      <c r="D20" s="61"/>
      <c r="E20" s="72">
        <v>262.617665718066</v>
      </c>
      <c r="F20" s="61"/>
      <c r="G20" s="72">
        <v>231.1405826234</v>
      </c>
      <c r="H20" s="61"/>
      <c r="I20" s="82">
        <v>62682</v>
      </c>
      <c r="J20" s="61"/>
      <c r="K20" s="82">
        <v>55168.9999999999</v>
      </c>
      <c r="L20" s="61"/>
      <c r="M20" s="82">
        <v>14488354</v>
      </c>
      <c r="N20" s="61"/>
      <c r="O20" s="81">
        <v>8</v>
      </c>
      <c r="P20" s="81">
        <v>2022</v>
      </c>
      <c r="Q20" s="61">
        <v>100</v>
      </c>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row>
    <row r="21" spans="1:67" ht="12.75">
      <c r="A21" s="45"/>
      <c r="B21" s="55" t="s">
        <v>51</v>
      </c>
      <c r="C21" s="58">
        <v>86.4671941971645</v>
      </c>
      <c r="D21" s="57">
        <v>4.05435320209129</v>
      </c>
      <c r="E21" s="69">
        <v>238.361480238698</v>
      </c>
      <c r="F21" s="57">
        <v>9.26449177157189</v>
      </c>
      <c r="G21" s="69">
        <v>206.104484009231</v>
      </c>
      <c r="H21" s="57">
        <v>13.6944601924614</v>
      </c>
      <c r="I21" s="79">
        <v>60660</v>
      </c>
      <c r="J21" s="57">
        <v>10.6126914660831</v>
      </c>
      <c r="K21" s="79">
        <v>52451</v>
      </c>
      <c r="L21" s="57">
        <v>15.0973206644576</v>
      </c>
      <c r="M21" s="79">
        <v>12502298</v>
      </c>
      <c r="N21" s="57">
        <v>25.760502466716</v>
      </c>
      <c r="O21" s="78">
        <v>8</v>
      </c>
      <c r="P21" s="78">
        <v>2022</v>
      </c>
      <c r="Q21" s="57">
        <v>100</v>
      </c>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row>
    <row r="22" spans="1:67" ht="12.75">
      <c r="A22" s="45"/>
      <c r="B22" s="59" t="s">
        <v>52</v>
      </c>
      <c r="C22" s="62">
        <v>83.8853259308892</v>
      </c>
      <c r="D22" s="61">
        <v>6.2639971800338</v>
      </c>
      <c r="E22" s="72">
        <v>228.5126186265</v>
      </c>
      <c r="F22" s="61">
        <v>12.532252020756</v>
      </c>
      <c r="G22" s="72">
        <v>191.688554928049</v>
      </c>
      <c r="H22" s="61">
        <v>19.5812691139647</v>
      </c>
      <c r="I22" s="82">
        <v>62682</v>
      </c>
      <c r="J22" s="61">
        <v>10.6126914660831</v>
      </c>
      <c r="K22" s="82">
        <v>52580.9999999999</v>
      </c>
      <c r="L22" s="61">
        <v>17.541467340278</v>
      </c>
      <c r="M22" s="82">
        <v>12015422</v>
      </c>
      <c r="N22" s="61">
        <v>32.2720602562564</v>
      </c>
      <c r="O22" s="81">
        <v>8</v>
      </c>
      <c r="P22" s="81">
        <v>2022</v>
      </c>
      <c r="Q22" s="61">
        <v>100</v>
      </c>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row>
    <row r="23" spans="1:67" ht="12.75">
      <c r="A23" s="45"/>
      <c r="B23" s="117" t="s">
        <v>124</v>
      </c>
      <c r="C23" s="118">
        <v>76.0604460956606</v>
      </c>
      <c r="D23" s="119"/>
      <c r="E23" s="120">
        <v>196.776508313017</v>
      </c>
      <c r="F23" s="119"/>
      <c r="G23" s="120">
        <v>149.669090034345</v>
      </c>
      <c r="H23" s="119"/>
      <c r="I23" s="121">
        <v>299308</v>
      </c>
      <c r="J23" s="119"/>
      <c r="K23" s="121">
        <v>227655</v>
      </c>
      <c r="L23" s="119"/>
      <c r="M23" s="121">
        <v>44797156</v>
      </c>
      <c r="N23" s="119"/>
      <c r="O23" s="191"/>
      <c r="P23" s="191"/>
      <c r="Q23" s="119"/>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row>
    <row r="24" spans="1:67" ht="12.75">
      <c r="A24" s="45"/>
      <c r="B24" s="117" t="s">
        <v>125</v>
      </c>
      <c r="C24" s="118">
        <v>82.9689514983279</v>
      </c>
      <c r="D24" s="119"/>
      <c r="E24" s="120">
        <v>221.326486055724</v>
      </c>
      <c r="F24" s="119"/>
      <c r="G24" s="120">
        <v>183.632264868527</v>
      </c>
      <c r="H24" s="119"/>
      <c r="I24" s="121">
        <v>732016</v>
      </c>
      <c r="J24" s="119"/>
      <c r="K24" s="121">
        <v>607346</v>
      </c>
      <c r="L24" s="119"/>
      <c r="M24" s="121">
        <v>134421756</v>
      </c>
      <c r="N24" s="119"/>
      <c r="O24" s="191"/>
      <c r="P24" s="191"/>
      <c r="Q24" s="119"/>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row>
    <row r="25" spans="1:67" ht="12.75">
      <c r="A25" s="45"/>
      <c r="B25" s="55" t="s">
        <v>54</v>
      </c>
      <c r="C25" s="58">
        <v>71.4958042181168</v>
      </c>
      <c r="D25" s="57">
        <v>14.7383034587591</v>
      </c>
      <c r="E25" s="69">
        <v>175.517572241437</v>
      </c>
      <c r="F25" s="57">
        <v>15.9021795526457</v>
      </c>
      <c r="G25" s="69">
        <v>125.487699818129</v>
      </c>
      <c r="H25" s="57">
        <v>32.9841944904306</v>
      </c>
      <c r="I25" s="79">
        <v>62682</v>
      </c>
      <c r="J25" s="57">
        <v>10.6126914660831</v>
      </c>
      <c r="K25" s="79">
        <v>44815</v>
      </c>
      <c r="L25" s="57">
        <v>26.9151255982555</v>
      </c>
      <c r="M25" s="79">
        <v>7865819.99999999</v>
      </c>
      <c r="N25" s="57">
        <v>47.097396750356</v>
      </c>
      <c r="O25" s="78">
        <v>8</v>
      </c>
      <c r="P25" s="78">
        <v>2022</v>
      </c>
      <c r="Q25" s="57">
        <v>100</v>
      </c>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row>
    <row r="26" spans="1:67" ht="12.75">
      <c r="A26" s="45"/>
      <c r="B26" s="59" t="s">
        <v>55</v>
      </c>
      <c r="C26" s="62">
        <v>72.3730668738083</v>
      </c>
      <c r="D26" s="61">
        <v>10.2271421227109</v>
      </c>
      <c r="E26" s="72">
        <v>178.595828759604</v>
      </c>
      <c r="F26" s="61">
        <v>13.9333061808672</v>
      </c>
      <c r="G26" s="72">
        <v>129.255278582021</v>
      </c>
      <c r="H26" s="61">
        <v>25.5854273290878</v>
      </c>
      <c r="I26" s="82">
        <v>56644</v>
      </c>
      <c r="J26" s="61">
        <v>0.049455984174085</v>
      </c>
      <c r="K26" s="82">
        <v>40995</v>
      </c>
      <c r="L26" s="61">
        <v>10.2816560406746</v>
      </c>
      <c r="M26" s="82">
        <v>7321535.99999999</v>
      </c>
      <c r="N26" s="61">
        <v>25.6475368381527</v>
      </c>
      <c r="O26" s="81">
        <v>8</v>
      </c>
      <c r="P26" s="81">
        <v>2023</v>
      </c>
      <c r="Q26" s="61">
        <v>100</v>
      </c>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row>
    <row r="27" spans="1:67" ht="12.75">
      <c r="A27" s="45"/>
      <c r="B27" s="55" t="s">
        <v>56</v>
      </c>
      <c r="C27" s="58">
        <v>83.5026230606094</v>
      </c>
      <c r="D27" s="57">
        <v>5.85296213491457</v>
      </c>
      <c r="E27" s="69">
        <v>216.471671090572</v>
      </c>
      <c r="F27" s="57">
        <v>8.09113328695036</v>
      </c>
      <c r="G27" s="69">
        <v>180.759523543762</v>
      </c>
      <c r="H27" s="57">
        <v>14.4176663894356</v>
      </c>
      <c r="I27" s="79">
        <v>62713</v>
      </c>
      <c r="J27" s="57">
        <v>0.049455984174085</v>
      </c>
      <c r="K27" s="79">
        <v>52367</v>
      </c>
      <c r="L27" s="57">
        <v>5.90531275911582</v>
      </c>
      <c r="M27" s="79">
        <v>11335972</v>
      </c>
      <c r="N27" s="57">
        <v>14.4742527724175</v>
      </c>
      <c r="O27" s="78">
        <v>8</v>
      </c>
      <c r="P27" s="78">
        <v>2023</v>
      </c>
      <c r="Q27" s="57">
        <v>100</v>
      </c>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67" ht="12.75">
      <c r="A28" s="45"/>
      <c r="B28" s="59" t="s">
        <v>57</v>
      </c>
      <c r="C28" s="62">
        <v>87.3389355742296</v>
      </c>
      <c r="D28" s="61">
        <v>3.86973751975793</v>
      </c>
      <c r="E28" s="72">
        <v>232.848790702939</v>
      </c>
      <c r="F28" s="61">
        <v>8.08814535136422</v>
      </c>
      <c r="G28" s="72">
        <v>203.367655297413</v>
      </c>
      <c r="H28" s="61">
        <v>12.2708728664364</v>
      </c>
      <c r="I28" s="82">
        <v>60690</v>
      </c>
      <c r="J28" s="61">
        <v>0.049455984174085</v>
      </c>
      <c r="K28" s="82">
        <v>53006</v>
      </c>
      <c r="L28" s="61">
        <v>3.92110732070736</v>
      </c>
      <c r="M28" s="82">
        <v>12342383</v>
      </c>
      <c r="N28" s="61">
        <v>12.3263975315533</v>
      </c>
      <c r="O28" s="81">
        <v>8</v>
      </c>
      <c r="P28" s="81">
        <v>2023</v>
      </c>
      <c r="Q28" s="61">
        <v>100</v>
      </c>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row>
    <row r="29" spans="1:67" ht="12.75">
      <c r="A29" s="45"/>
      <c r="B29" s="55" t="s">
        <v>58</v>
      </c>
      <c r="C29" s="58">
        <v>90.1136925358378</v>
      </c>
      <c r="D29" s="57">
        <v>3.22940303979292</v>
      </c>
      <c r="E29" s="69">
        <v>259.804770583759</v>
      </c>
      <c r="F29" s="57">
        <v>11.6542825645723</v>
      </c>
      <c r="G29" s="69">
        <v>234.119672157287</v>
      </c>
      <c r="H29" s="57">
        <v>15.2600493597716</v>
      </c>
      <c r="I29" s="79">
        <v>62713</v>
      </c>
      <c r="J29" s="57">
        <v>0.049455984174085</v>
      </c>
      <c r="K29" s="79">
        <v>56513</v>
      </c>
      <c r="L29" s="57">
        <v>3.28045615702328</v>
      </c>
      <c r="M29" s="79">
        <v>14682347</v>
      </c>
      <c r="N29" s="57">
        <v>15.317052351542</v>
      </c>
      <c r="O29" s="78">
        <v>8</v>
      </c>
      <c r="P29" s="78">
        <v>2023</v>
      </c>
      <c r="Q29" s="57">
        <v>100</v>
      </c>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row>
    <row r="30" spans="1:67" ht="12.75">
      <c r="A30" s="45"/>
      <c r="B30" s="59" t="s">
        <v>59</v>
      </c>
      <c r="C30" s="62">
        <v>91.1468116658428</v>
      </c>
      <c r="D30" s="61">
        <v>1.16120383588006</v>
      </c>
      <c r="E30" s="72">
        <v>254.18854963212</v>
      </c>
      <c r="F30" s="61">
        <v>12.3421866308583</v>
      </c>
      <c r="G30" s="72">
        <v>231.684758609326</v>
      </c>
      <c r="H30" s="61">
        <v>13.6467084113274</v>
      </c>
      <c r="I30" s="82">
        <v>60690</v>
      </c>
      <c r="J30" s="61">
        <v>0.049455984174085</v>
      </c>
      <c r="K30" s="82">
        <v>55317</v>
      </c>
      <c r="L30" s="61">
        <v>1.21123410483944</v>
      </c>
      <c r="M30" s="82">
        <v>14060948</v>
      </c>
      <c r="N30" s="61">
        <v>13.7029135094536</v>
      </c>
      <c r="O30" s="81">
        <v>8</v>
      </c>
      <c r="P30" s="81">
        <v>2023</v>
      </c>
      <c r="Q30" s="61">
        <v>100</v>
      </c>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row>
    <row r="31" spans="1:67" ht="12.75">
      <c r="A31" s="45"/>
      <c r="B31" s="55" t="s">
        <v>60</v>
      </c>
      <c r="C31" s="58">
        <v>89.5300814823082</v>
      </c>
      <c r="D31" s="57">
        <v>0.591954820377645</v>
      </c>
      <c r="E31" s="69">
        <v>238.891374427841</v>
      </c>
      <c r="F31" s="57">
        <v>9.93264801038222</v>
      </c>
      <c r="G31" s="69">
        <v>213.879642179452</v>
      </c>
      <c r="H31" s="57">
        <v>10.5833996194484</v>
      </c>
      <c r="I31" s="79">
        <v>62713</v>
      </c>
      <c r="J31" s="57">
        <v>0.049455984174085</v>
      </c>
      <c r="K31" s="79">
        <v>56147</v>
      </c>
      <c r="L31" s="57">
        <v>0.641703561634013</v>
      </c>
      <c r="M31" s="79">
        <v>13413034</v>
      </c>
      <c r="N31" s="57">
        <v>10.6380897280634</v>
      </c>
      <c r="O31" s="78">
        <v>8</v>
      </c>
      <c r="P31" s="78">
        <v>2023</v>
      </c>
      <c r="Q31" s="57">
        <v>100</v>
      </c>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row>
    <row r="32" spans="1:67" ht="12.75">
      <c r="A32" s="45"/>
      <c r="B32" s="59" t="s">
        <v>61</v>
      </c>
      <c r="C32" s="62">
        <v>86.7364023408224</v>
      </c>
      <c r="D32" s="61">
        <v>0.89468825905494</v>
      </c>
      <c r="E32" s="72">
        <v>232.896166927107</v>
      </c>
      <c r="F32" s="61">
        <v>10.0017841639282</v>
      </c>
      <c r="G32" s="72">
        <v>202.005756382249</v>
      </c>
      <c r="H32" s="61">
        <v>10.9859572115938</v>
      </c>
      <c r="I32" s="82">
        <v>62713</v>
      </c>
      <c r="J32" s="61">
        <v>0.049455984174085</v>
      </c>
      <c r="K32" s="82">
        <v>54394.9999999999</v>
      </c>
      <c r="L32" s="61">
        <v>0.94458672011283</v>
      </c>
      <c r="M32" s="82">
        <v>12668387</v>
      </c>
      <c r="N32" s="61">
        <v>11.0408464090278</v>
      </c>
      <c r="O32" s="81">
        <v>8</v>
      </c>
      <c r="P32" s="81">
        <v>2023</v>
      </c>
      <c r="Q32" s="61">
        <v>100</v>
      </c>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row>
    <row r="33" spans="1:67" ht="12.75">
      <c r="A33" s="45"/>
      <c r="B33" s="55" t="s">
        <v>62</v>
      </c>
      <c r="C33" s="58">
        <v>88.9092107431207</v>
      </c>
      <c r="D33" s="57">
        <v>-2.22565765631424</v>
      </c>
      <c r="E33" s="69">
        <v>275.241553772308</v>
      </c>
      <c r="F33" s="57">
        <v>3.14058556596962</v>
      </c>
      <c r="G33" s="69">
        <v>244.715093096061</v>
      </c>
      <c r="H33" s="57">
        <v>0.845029226553277</v>
      </c>
      <c r="I33" s="79">
        <v>60690</v>
      </c>
      <c r="J33" s="57">
        <v>0.049455984174085</v>
      </c>
      <c r="K33" s="79">
        <v>53958.9999999999</v>
      </c>
      <c r="L33" s="57">
        <v>-2.17730239303843</v>
      </c>
      <c r="M33" s="79">
        <v>14851759</v>
      </c>
      <c r="N33" s="57">
        <v>0.894903128247913</v>
      </c>
      <c r="O33" s="78">
        <v>8</v>
      </c>
      <c r="P33" s="78">
        <v>2023</v>
      </c>
      <c r="Q33" s="57">
        <v>100</v>
      </c>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row>
    <row r="34" spans="1:67" ht="12.75">
      <c r="A34" s="45"/>
      <c r="B34" s="59" t="s">
        <v>63</v>
      </c>
      <c r="C34" s="62">
        <v>93.4670642450528</v>
      </c>
      <c r="D34" s="61">
        <v>6.19555404318373</v>
      </c>
      <c r="E34" s="72">
        <v>283.076446703971</v>
      </c>
      <c r="F34" s="61">
        <v>7.7903293100887</v>
      </c>
      <c r="G34" s="72">
        <v>264.583244303413</v>
      </c>
      <c r="H34" s="61">
        <v>14.4685374158209</v>
      </c>
      <c r="I34" s="82">
        <v>62713</v>
      </c>
      <c r="J34" s="61">
        <v>0.049455984174085</v>
      </c>
      <c r="K34" s="82">
        <v>58615.9999999999</v>
      </c>
      <c r="L34" s="61">
        <v>6.24807409958491</v>
      </c>
      <c r="M34" s="82">
        <v>16592809</v>
      </c>
      <c r="N34" s="61">
        <v>14.5251489575696</v>
      </c>
      <c r="O34" s="81">
        <v>8</v>
      </c>
      <c r="P34" s="81">
        <v>2023</v>
      </c>
      <c r="Q34" s="61">
        <v>100</v>
      </c>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row>
    <row r="35" spans="1:67" ht="12.75">
      <c r="A35" s="45"/>
      <c r="B35" s="55" t="s">
        <v>64</v>
      </c>
      <c r="C35" s="58">
        <v>86.1410446531553</v>
      </c>
      <c r="D35" s="57">
        <v>-0.377194549953187</v>
      </c>
      <c r="E35" s="69">
        <v>244.205455345358</v>
      </c>
      <c r="F35" s="57">
        <v>2.4517279808832</v>
      </c>
      <c r="G35" s="69">
        <v>210.361130334486</v>
      </c>
      <c r="H35" s="57">
        <v>2.06528564660645</v>
      </c>
      <c r="I35" s="79">
        <v>60690</v>
      </c>
      <c r="J35" s="57">
        <v>0.049455984174085</v>
      </c>
      <c r="K35" s="79">
        <v>52279</v>
      </c>
      <c r="L35" s="57">
        <v>-0.327925111056033</v>
      </c>
      <c r="M35" s="79">
        <v>12766817</v>
      </c>
      <c r="N35" s="57">
        <v>2.11576303812307</v>
      </c>
      <c r="O35" s="78">
        <v>8</v>
      </c>
      <c r="P35" s="78">
        <v>2023</v>
      </c>
      <c r="Q35" s="57">
        <v>100</v>
      </c>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row>
    <row r="36" spans="1:67" ht="12.75">
      <c r="A36" s="45"/>
      <c r="B36" s="59" t="s">
        <v>65</v>
      </c>
      <c r="C36" s="62">
        <v>83.3750578030073</v>
      </c>
      <c r="D36" s="61">
        <v>-0.608292478117442</v>
      </c>
      <c r="E36" s="72">
        <v>239.564691032187</v>
      </c>
      <c r="F36" s="61">
        <v>4.83652608425624</v>
      </c>
      <c r="G36" s="72">
        <v>199.737199623682</v>
      </c>
      <c r="H36" s="61">
        <v>4.19881338176608</v>
      </c>
      <c r="I36" s="82">
        <v>62713</v>
      </c>
      <c r="J36" s="61">
        <v>0.049455984174085</v>
      </c>
      <c r="K36" s="82">
        <v>52287</v>
      </c>
      <c r="L36" s="61">
        <v>-0.559137330975067</v>
      </c>
      <c r="M36" s="82">
        <v>12526119</v>
      </c>
      <c r="N36" s="61">
        <v>4.25034593042175</v>
      </c>
      <c r="O36" s="81">
        <v>8</v>
      </c>
      <c r="P36" s="81">
        <v>2023</v>
      </c>
      <c r="Q36" s="61">
        <v>100</v>
      </c>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row>
    <row r="37" spans="1:67" ht="12.75">
      <c r="A37" s="45"/>
      <c r="B37" s="117" t="s">
        <v>126</v>
      </c>
      <c r="C37" s="118">
        <v>81.0942830390057</v>
      </c>
      <c r="D37" s="119">
        <v>6.6182059161395</v>
      </c>
      <c r="E37" s="120">
        <v>216.184589173825</v>
      </c>
      <c r="F37" s="119">
        <v>9.86300703635595</v>
      </c>
      <c r="G37" s="120">
        <v>175.313342631334</v>
      </c>
      <c r="H37" s="119">
        <v>17.1339670676848</v>
      </c>
      <c r="I37" s="121">
        <v>305442</v>
      </c>
      <c r="J37" s="119">
        <v>2.04939393534419</v>
      </c>
      <c r="K37" s="121">
        <v>247696</v>
      </c>
      <c r="L37" s="119">
        <v>8.80323296215765</v>
      </c>
      <c r="M37" s="121">
        <v>53548058</v>
      </c>
      <c r="N37" s="119">
        <v>19.534503484998</v>
      </c>
      <c r="O37" s="191"/>
      <c r="P37" s="191"/>
      <c r="Q37" s="119"/>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row>
    <row r="38" spans="1:67" ht="12.75">
      <c r="A38" s="45"/>
      <c r="B38" s="117" t="s">
        <v>127</v>
      </c>
      <c r="C38" s="118">
        <v>85.4180322984327</v>
      </c>
      <c r="D38" s="119">
        <v>2.95180396507023</v>
      </c>
      <c r="E38" s="120">
        <v>238.510995788779</v>
      </c>
      <c r="F38" s="119">
        <v>7.76432592379763</v>
      </c>
      <c r="G38" s="120">
        <v>203.731399418173</v>
      </c>
      <c r="H38" s="119">
        <v>10.9453175693475</v>
      </c>
      <c r="I38" s="121">
        <v>738364</v>
      </c>
      <c r="J38" s="119">
        <v>0.867194159690498</v>
      </c>
      <c r="K38" s="121">
        <v>630696</v>
      </c>
      <c r="L38" s="119">
        <v>3.84459599635133</v>
      </c>
      <c r="M38" s="121">
        <v>150427931</v>
      </c>
      <c r="N38" s="119">
        <v>11.9074288837589</v>
      </c>
      <c r="O38" s="191"/>
      <c r="P38" s="191"/>
      <c r="Q38" s="119"/>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row>
    <row r="39" spans="1:67" ht="12.75">
      <c r="A39" s="45"/>
      <c r="B39" s="55" t="s">
        <v>66</v>
      </c>
      <c r="C39" s="58">
        <v>66.1425860666847</v>
      </c>
      <c r="D39" s="57">
        <v>-7.4874577745859</v>
      </c>
      <c r="E39" s="69">
        <v>179.837295081967</v>
      </c>
      <c r="F39" s="57">
        <v>2.46113411059953</v>
      </c>
      <c r="G39" s="69">
        <v>118.949037679587</v>
      </c>
      <c r="H39" s="57">
        <v>-5.21060004129343</v>
      </c>
      <c r="I39" s="79">
        <v>62713</v>
      </c>
      <c r="J39" s="57">
        <v>0.049455984174085</v>
      </c>
      <c r="K39" s="79">
        <v>41480</v>
      </c>
      <c r="L39" s="57">
        <v>-7.44170478634385</v>
      </c>
      <c r="M39" s="79">
        <v>7459650.99999999</v>
      </c>
      <c r="N39" s="57">
        <v>-5.16372101065114</v>
      </c>
      <c r="O39" s="78">
        <v>8</v>
      </c>
      <c r="P39" s="78">
        <v>2023</v>
      </c>
      <c r="Q39" s="57">
        <v>100</v>
      </c>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row>
    <row r="40" spans="1:67" ht="12.75">
      <c r="A40" s="45"/>
      <c r="B40" s="59" t="s">
        <v>67</v>
      </c>
      <c r="C40" s="62">
        <v>69.7514299837582</v>
      </c>
      <c r="D40" s="61">
        <v>-3.62239297475301</v>
      </c>
      <c r="E40" s="72">
        <v>185.257403189066</v>
      </c>
      <c r="F40" s="61">
        <v>3.7299720131918</v>
      </c>
      <c r="G40" s="72">
        <v>129.21968787515</v>
      </c>
      <c r="H40" s="61">
        <v>-0.0275352057273227</v>
      </c>
      <c r="I40" s="82">
        <v>56644</v>
      </c>
      <c r="J40" s="61">
        <v>0</v>
      </c>
      <c r="K40" s="82">
        <v>39510</v>
      </c>
      <c r="L40" s="61">
        <v>-3.62239297475301</v>
      </c>
      <c r="M40" s="82">
        <v>7319519.99999999</v>
      </c>
      <c r="N40" s="61">
        <v>-0.0275352057273227</v>
      </c>
      <c r="O40" s="81">
        <v>8</v>
      </c>
      <c r="P40" s="81">
        <v>2023</v>
      </c>
      <c r="Q40" s="61">
        <v>100</v>
      </c>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row>
    <row r="41" spans="1:67" ht="12.75">
      <c r="A41" s="45"/>
      <c r="B41" s="55" t="s">
        <v>68</v>
      </c>
      <c r="C41" s="58">
        <v>82.0675139125859</v>
      </c>
      <c r="D41" s="57">
        <v>-1.71863960127561</v>
      </c>
      <c r="E41" s="69">
        <v>223.413779703499</v>
      </c>
      <c r="F41" s="57">
        <v>3.20693630623954</v>
      </c>
      <c r="G41" s="69">
        <v>183.350134740803</v>
      </c>
      <c r="H41" s="57">
        <v>1.43318102761721</v>
      </c>
      <c r="I41" s="79">
        <v>62713</v>
      </c>
      <c r="J41" s="57">
        <v>0</v>
      </c>
      <c r="K41" s="79">
        <v>51467</v>
      </c>
      <c r="L41" s="57">
        <v>-1.71863960127561</v>
      </c>
      <c r="M41" s="79">
        <v>11498437</v>
      </c>
      <c r="N41" s="57">
        <v>1.43318102761721</v>
      </c>
      <c r="O41" s="78">
        <v>8</v>
      </c>
      <c r="P41" s="78">
        <v>2023</v>
      </c>
      <c r="Q41" s="57">
        <v>100</v>
      </c>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row>
    <row r="42" spans="1:67" ht="12.75">
      <c r="A42" s="45"/>
      <c r="B42" s="59" t="s">
        <v>69</v>
      </c>
      <c r="C42" s="62">
        <v>88.2517712967539</v>
      </c>
      <c r="D42" s="61">
        <v>1.04516469833603</v>
      </c>
      <c r="E42" s="72">
        <v>244.460474234503</v>
      </c>
      <c r="F42" s="61">
        <v>4.98679142653477</v>
      </c>
      <c r="G42" s="72">
        <v>215.740698632394</v>
      </c>
      <c r="H42" s="61">
        <v>6.08407630844059</v>
      </c>
      <c r="I42" s="82">
        <v>60690</v>
      </c>
      <c r="J42" s="61">
        <v>0</v>
      </c>
      <c r="K42" s="82">
        <v>53560</v>
      </c>
      <c r="L42" s="61">
        <v>1.04516469833603</v>
      </c>
      <c r="M42" s="82">
        <v>13093303</v>
      </c>
      <c r="N42" s="61">
        <v>6.08407630844059</v>
      </c>
      <c r="O42" s="81">
        <v>8</v>
      </c>
      <c r="P42" s="81">
        <v>2023</v>
      </c>
      <c r="Q42" s="61">
        <v>100</v>
      </c>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row>
    <row r="43" spans="1:67" ht="12.75">
      <c r="A43" s="45"/>
      <c r="B43" s="55" t="s">
        <v>70</v>
      </c>
      <c r="C43" s="58">
        <v>89.3371390301851</v>
      </c>
      <c r="D43" s="57">
        <v>-0.861748624210358</v>
      </c>
      <c r="E43" s="69">
        <v>260.763609752614</v>
      </c>
      <c r="F43" s="57">
        <v>0.369061417425452</v>
      </c>
      <c r="G43" s="69">
        <v>232.958748584822</v>
      </c>
      <c r="H43" s="57">
        <v>-0.495867588472061</v>
      </c>
      <c r="I43" s="79">
        <v>62713</v>
      </c>
      <c r="J43" s="57">
        <v>0</v>
      </c>
      <c r="K43" s="79">
        <v>56026</v>
      </c>
      <c r="L43" s="57">
        <v>-0.861748624210358</v>
      </c>
      <c r="M43" s="79">
        <v>14609542</v>
      </c>
      <c r="N43" s="57">
        <v>-0.495867588472061</v>
      </c>
      <c r="O43" s="78">
        <v>8</v>
      </c>
      <c r="P43" s="78">
        <v>2023</v>
      </c>
      <c r="Q43" s="57">
        <v>100</v>
      </c>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row>
    <row r="44" spans="1:67" ht="12.75">
      <c r="A44" s="45"/>
      <c r="B44" s="117" t="s">
        <v>128</v>
      </c>
      <c r="C44" s="118">
        <v>79.2354807135164</v>
      </c>
      <c r="D44" s="119">
        <v>-2.29214965079015</v>
      </c>
      <c r="E44" s="120">
        <v>223.020095602847</v>
      </c>
      <c r="F44" s="119">
        <v>3.16188422826257</v>
      </c>
      <c r="G44" s="120">
        <v>176.71104483866</v>
      </c>
      <c r="H44" s="119">
        <v>0.797259459175908</v>
      </c>
      <c r="I44" s="121">
        <v>305473</v>
      </c>
      <c r="J44" s="119">
        <v>0.0101492263670353</v>
      </c>
      <c r="K44" s="121">
        <v>242043</v>
      </c>
      <c r="L44" s="119">
        <v>-2.28223305987985</v>
      </c>
      <c r="M44" s="121">
        <v>53980453</v>
      </c>
      <c r="N44" s="119">
        <v>0.807489601210187</v>
      </c>
      <c r="O44" s="191"/>
      <c r="P44" s="191"/>
      <c r="Q44" s="119"/>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row>
    <row r="45" spans="1:67" ht="12.75">
      <c r="A45" s="45"/>
      <c r="B45" s="95"/>
      <c r="C45" s="95"/>
      <c r="D45" s="95"/>
      <c r="E45" s="95"/>
      <c r="F45" s="95"/>
      <c r="G45" s="95"/>
      <c r="H45" s="95"/>
      <c r="I45" s="95"/>
      <c r="J45" s="95"/>
      <c r="K45" s="95"/>
      <c r="L45" s="95"/>
      <c r="M45" s="95"/>
      <c r="N45" s="95"/>
      <c r="O45" s="95"/>
      <c r="P45" s="95"/>
      <c r="Q45" s="9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row>
    <row r="46" spans="1:67" ht="49.5" customHeight="1">
      <c r="A46" s="45"/>
      <c r="B46" s="87" t="s">
        <v>10</v>
      </c>
      <c r="C46" s="45"/>
      <c r="D46" s="106"/>
      <c r="E46" s="45"/>
      <c r="F46" s="106"/>
      <c r="G46" s="45"/>
      <c r="H46" s="106"/>
      <c r="I46" s="45"/>
      <c r="J46" s="106"/>
      <c r="K46" s="45"/>
      <c r="L46" s="106"/>
      <c r="M46" s="45"/>
      <c r="N46" s="106"/>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1:67" ht="12.75">
      <c r="A47" s="45"/>
      <c r="B47" s="45"/>
      <c r="C47" s="45"/>
      <c r="D47" s="106"/>
      <c r="E47" s="45"/>
      <c r="F47" s="106"/>
      <c r="G47" s="45"/>
      <c r="H47" s="106"/>
      <c r="I47" s="45"/>
      <c r="J47" s="106"/>
      <c r="K47" s="45"/>
      <c r="L47" s="106"/>
      <c r="M47" s="45"/>
      <c r="N47" s="106"/>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1:67" ht="12.75">
      <c r="A48" s="45"/>
      <c r="B48" s="45"/>
      <c r="C48" s="45"/>
      <c r="D48" s="106"/>
      <c r="E48" s="45"/>
      <c r="F48" s="106"/>
      <c r="G48" s="45"/>
      <c r="H48" s="106"/>
      <c r="I48" s="45"/>
      <c r="J48" s="106"/>
      <c r="K48" s="45"/>
      <c r="L48" s="106"/>
      <c r="M48" s="45"/>
      <c r="N48" s="106"/>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row>
    <row r="49" spans="1:67" ht="12.75">
      <c r="A49" s="45"/>
      <c r="B49" s="45"/>
      <c r="C49" s="45"/>
      <c r="D49" s="106"/>
      <c r="E49" s="45"/>
      <c r="F49" s="106"/>
      <c r="G49" s="45"/>
      <c r="H49" s="106"/>
      <c r="I49" s="45"/>
      <c r="J49" s="106"/>
      <c r="K49" s="45"/>
      <c r="L49" s="106"/>
      <c r="M49" s="45"/>
      <c r="N49" s="106"/>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row>
    <row r="50" spans="1:67" ht="12.75">
      <c r="A50" s="45"/>
      <c r="B50" s="45"/>
      <c r="C50" s="45"/>
      <c r="D50" s="106"/>
      <c r="E50" s="45"/>
      <c r="F50" s="106"/>
      <c r="G50" s="45"/>
      <c r="H50" s="106"/>
      <c r="I50" s="45"/>
      <c r="J50" s="106"/>
      <c r="K50" s="45"/>
      <c r="L50" s="106"/>
      <c r="M50" s="45"/>
      <c r="N50" s="106"/>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row>
    <row r="51" spans="1:67" ht="12.75">
      <c r="A51" s="45"/>
      <c r="B51" s="45"/>
      <c r="C51" s="45"/>
      <c r="D51" s="106"/>
      <c r="E51" s="45"/>
      <c r="F51" s="106"/>
      <c r="G51" s="45"/>
      <c r="H51" s="106"/>
      <c r="I51" s="45"/>
      <c r="J51" s="106"/>
      <c r="K51" s="45"/>
      <c r="L51" s="106"/>
      <c r="M51" s="45"/>
      <c r="N51" s="106"/>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row>
    <row r="52" spans="1:67" ht="12.75">
      <c r="A52" s="45"/>
      <c r="B52" s="45"/>
      <c r="C52" s="45"/>
      <c r="D52" s="106"/>
      <c r="E52" s="45"/>
      <c r="F52" s="106"/>
      <c r="G52" s="45"/>
      <c r="H52" s="106"/>
      <c r="I52" s="45"/>
      <c r="J52" s="106"/>
      <c r="K52" s="45"/>
      <c r="L52" s="106"/>
      <c r="M52" s="45"/>
      <c r="N52" s="106"/>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row>
    <row r="53" spans="1:67" ht="12.75">
      <c r="A53" s="45"/>
      <c r="B53" s="45"/>
      <c r="C53" s="45"/>
      <c r="D53" s="106"/>
      <c r="E53" s="45"/>
      <c r="F53" s="106"/>
      <c r="G53" s="45"/>
      <c r="H53" s="106"/>
      <c r="I53" s="45"/>
      <c r="J53" s="106"/>
      <c r="K53" s="45"/>
      <c r="L53" s="106"/>
      <c r="M53" s="45"/>
      <c r="N53" s="106"/>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row>
    <row r="54" spans="1:67" ht="12.75">
      <c r="A54" s="45"/>
      <c r="B54" s="45"/>
      <c r="C54" s="45"/>
      <c r="D54" s="106"/>
      <c r="E54" s="45"/>
      <c r="F54" s="106"/>
      <c r="G54" s="45"/>
      <c r="H54" s="106"/>
      <c r="I54" s="45"/>
      <c r="J54" s="106"/>
      <c r="K54" s="45"/>
      <c r="L54" s="106"/>
      <c r="M54" s="45"/>
      <c r="N54" s="106"/>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row>
    <row r="55" spans="1:67" ht="12.75">
      <c r="A55" s="45"/>
      <c r="B55" s="45"/>
      <c r="C55" s="45"/>
      <c r="D55" s="106"/>
      <c r="E55" s="45"/>
      <c r="F55" s="106"/>
      <c r="G55" s="45"/>
      <c r="H55" s="106"/>
      <c r="I55" s="45"/>
      <c r="J55" s="106"/>
      <c r="K55" s="45"/>
      <c r="L55" s="106"/>
      <c r="M55" s="45"/>
      <c r="N55" s="106"/>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row>
    <row r="56" spans="1:67" ht="12.75">
      <c r="A56" s="45"/>
      <c r="B56" s="45"/>
      <c r="C56" s="45"/>
      <c r="D56" s="106"/>
      <c r="E56" s="45"/>
      <c r="F56" s="106"/>
      <c r="G56" s="45"/>
      <c r="H56" s="106"/>
      <c r="I56" s="45"/>
      <c r="J56" s="106"/>
      <c r="K56" s="45"/>
      <c r="L56" s="106"/>
      <c r="M56" s="45"/>
      <c r="N56" s="106"/>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row>
    <row r="57" spans="1:67" ht="12.75">
      <c r="A57" s="45"/>
      <c r="B57" s="45"/>
      <c r="C57" s="45"/>
      <c r="D57" s="106"/>
      <c r="E57" s="45"/>
      <c r="F57" s="106"/>
      <c r="G57" s="45"/>
      <c r="H57" s="106"/>
      <c r="I57" s="45"/>
      <c r="J57" s="106"/>
      <c r="K57" s="45"/>
      <c r="L57" s="106"/>
      <c r="M57" s="45"/>
      <c r="N57" s="106"/>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row>
    <row r="58" spans="1:67" ht="12.75">
      <c r="A58" s="45"/>
      <c r="B58" s="45"/>
      <c r="C58" s="45"/>
      <c r="D58" s="106"/>
      <c r="E58" s="45"/>
      <c r="F58" s="106"/>
      <c r="G58" s="45"/>
      <c r="H58" s="106"/>
      <c r="I58" s="45"/>
      <c r="J58" s="106"/>
      <c r="K58" s="45"/>
      <c r="L58" s="106"/>
      <c r="M58" s="45"/>
      <c r="N58" s="106"/>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row>
    <row r="59" spans="1:67" ht="12.75">
      <c r="A59" s="45"/>
      <c r="B59" s="45"/>
      <c r="C59" s="45"/>
      <c r="D59" s="106"/>
      <c r="E59" s="45"/>
      <c r="F59" s="106"/>
      <c r="G59" s="45"/>
      <c r="H59" s="106"/>
      <c r="I59" s="45"/>
      <c r="J59" s="106"/>
      <c r="K59" s="45"/>
      <c r="L59" s="106"/>
      <c r="M59" s="45"/>
      <c r="N59" s="106"/>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row>
    <row r="60" spans="1:67" ht="12.75">
      <c r="A60" s="45"/>
      <c r="B60" s="45"/>
      <c r="C60" s="45"/>
      <c r="D60" s="106"/>
      <c r="E60" s="45"/>
      <c r="F60" s="106"/>
      <c r="G60" s="45"/>
      <c r="H60" s="106"/>
      <c r="I60" s="45"/>
      <c r="J60" s="106"/>
      <c r="K60" s="45"/>
      <c r="L60" s="106"/>
      <c r="M60" s="45"/>
      <c r="N60" s="106"/>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row>
    <row r="61" spans="1:67" ht="12.75">
      <c r="A61" s="45"/>
      <c r="B61" s="45"/>
      <c r="C61" s="45"/>
      <c r="D61" s="106"/>
      <c r="E61" s="45"/>
      <c r="F61" s="106"/>
      <c r="G61" s="45"/>
      <c r="H61" s="106"/>
      <c r="I61" s="45"/>
      <c r="J61" s="106"/>
      <c r="K61" s="45"/>
      <c r="L61" s="106"/>
      <c r="M61" s="45"/>
      <c r="N61" s="106"/>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row>
    <row r="62" spans="1:67" ht="12.75">
      <c r="A62" s="45"/>
      <c r="B62" s="45"/>
      <c r="C62" s="45"/>
      <c r="D62" s="106"/>
      <c r="E62" s="45"/>
      <c r="F62" s="106"/>
      <c r="G62" s="45"/>
      <c r="H62" s="106"/>
      <c r="I62" s="45"/>
      <c r="J62" s="106"/>
      <c r="K62" s="45"/>
      <c r="L62" s="106"/>
      <c r="M62" s="45"/>
      <c r="N62" s="106"/>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row>
    <row r="63" spans="1:67" ht="12.75">
      <c r="A63" s="45"/>
      <c r="B63" s="45"/>
      <c r="C63" s="45"/>
      <c r="D63" s="106"/>
      <c r="E63" s="45"/>
      <c r="F63" s="106"/>
      <c r="G63" s="45"/>
      <c r="H63" s="106"/>
      <c r="I63" s="45"/>
      <c r="J63" s="106"/>
      <c r="K63" s="45"/>
      <c r="L63" s="106"/>
      <c r="M63" s="45"/>
      <c r="N63" s="106"/>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row>
    <row r="64" spans="1:67" ht="12.75">
      <c r="A64" s="45"/>
      <c r="B64" s="45"/>
      <c r="C64" s="45"/>
      <c r="D64" s="106"/>
      <c r="E64" s="45"/>
      <c r="F64" s="106"/>
      <c r="G64" s="45"/>
      <c r="H64" s="106"/>
      <c r="I64" s="45"/>
      <c r="J64" s="106"/>
      <c r="K64" s="45"/>
      <c r="L64" s="106"/>
      <c r="M64" s="45"/>
      <c r="N64" s="106"/>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row>
    <row r="65" spans="1:67" ht="12.75">
      <c r="A65" s="45"/>
      <c r="B65" s="45"/>
      <c r="C65" s="45"/>
      <c r="D65" s="106"/>
      <c r="E65" s="45"/>
      <c r="F65" s="106"/>
      <c r="G65" s="45"/>
      <c r="H65" s="106"/>
      <c r="I65" s="45"/>
      <c r="J65" s="106"/>
      <c r="K65" s="45"/>
      <c r="L65" s="106"/>
      <c r="M65" s="45"/>
      <c r="N65" s="106"/>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row>
    <row r="66" spans="1:67" ht="12.75">
      <c r="A66" s="45"/>
      <c r="B66" s="45"/>
      <c r="C66" s="45"/>
      <c r="D66" s="106"/>
      <c r="E66" s="45"/>
      <c r="F66" s="106"/>
      <c r="G66" s="45"/>
      <c r="H66" s="106"/>
      <c r="I66" s="45"/>
      <c r="J66" s="106"/>
      <c r="K66" s="45"/>
      <c r="L66" s="106"/>
      <c r="M66" s="45"/>
      <c r="N66" s="106"/>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row>
    <row r="67" spans="1:67" ht="12.75">
      <c r="A67" s="45"/>
      <c r="B67" s="45"/>
      <c r="C67" s="45"/>
      <c r="D67" s="106"/>
      <c r="E67" s="45"/>
      <c r="F67" s="106"/>
      <c r="G67" s="45"/>
      <c r="H67" s="106"/>
      <c r="I67" s="45"/>
      <c r="J67" s="106"/>
      <c r="K67" s="45"/>
      <c r="L67" s="106"/>
      <c r="M67" s="45"/>
      <c r="N67" s="106"/>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row>
    <row r="68" spans="1:67" ht="12.75">
      <c r="A68" s="45"/>
      <c r="B68" s="45"/>
      <c r="C68" s="45"/>
      <c r="D68" s="106"/>
      <c r="E68" s="45"/>
      <c r="F68" s="106"/>
      <c r="G68" s="45"/>
      <c r="H68" s="106"/>
      <c r="I68" s="45"/>
      <c r="J68" s="106"/>
      <c r="K68" s="45"/>
      <c r="L68" s="106"/>
      <c r="M68" s="45"/>
      <c r="N68" s="106"/>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row>
    <row r="69" spans="1:67" ht="12.75">
      <c r="A69" s="45"/>
      <c r="B69" s="45"/>
      <c r="C69" s="45"/>
      <c r="D69" s="106"/>
      <c r="E69" s="45"/>
      <c r="F69" s="106"/>
      <c r="G69" s="45"/>
      <c r="H69" s="106"/>
      <c r="I69" s="45"/>
      <c r="J69" s="106"/>
      <c r="K69" s="45"/>
      <c r="L69" s="106"/>
      <c r="M69" s="45"/>
      <c r="N69" s="106"/>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row>
    <row r="70" spans="1:67" ht="12.75">
      <c r="A70" s="45"/>
      <c r="B70" s="45"/>
      <c r="C70" s="45"/>
      <c r="D70" s="106"/>
      <c r="E70" s="45"/>
      <c r="F70" s="106"/>
      <c r="G70" s="45"/>
      <c r="H70" s="106"/>
      <c r="I70" s="45"/>
      <c r="J70" s="106"/>
      <c r="K70" s="45"/>
      <c r="L70" s="106"/>
      <c r="M70" s="45"/>
      <c r="N70" s="106"/>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row>
    <row r="71" spans="1:67" ht="12.75">
      <c r="A71" s="45"/>
      <c r="B71" s="45"/>
      <c r="C71" s="45"/>
      <c r="D71" s="106"/>
      <c r="E71" s="45"/>
      <c r="F71" s="106"/>
      <c r="G71" s="45"/>
      <c r="H71" s="106"/>
      <c r="I71" s="45"/>
      <c r="J71" s="106"/>
      <c r="K71" s="45"/>
      <c r="L71" s="106"/>
      <c r="M71" s="45"/>
      <c r="N71" s="106"/>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row>
    <row r="72" spans="1:67" ht="12.75">
      <c r="A72" s="45"/>
      <c r="B72" s="45"/>
      <c r="C72" s="45"/>
      <c r="D72" s="106"/>
      <c r="E72" s="45"/>
      <c r="F72" s="106"/>
      <c r="G72" s="45"/>
      <c r="H72" s="106"/>
      <c r="I72" s="45"/>
      <c r="J72" s="106"/>
      <c r="K72" s="45"/>
      <c r="L72" s="106"/>
      <c r="M72" s="45"/>
      <c r="N72" s="106"/>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row>
    <row r="73" spans="1:67" ht="12.75">
      <c r="A73" s="45"/>
      <c r="B73" s="45"/>
      <c r="C73" s="45"/>
      <c r="D73" s="106"/>
      <c r="E73" s="45"/>
      <c r="F73" s="106"/>
      <c r="G73" s="45"/>
      <c r="H73" s="106"/>
      <c r="I73" s="45"/>
      <c r="J73" s="106"/>
      <c r="K73" s="45"/>
      <c r="L73" s="106"/>
      <c r="M73" s="45"/>
      <c r="N73" s="106"/>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row>
    <row r="74" spans="1:67" ht="12.75">
      <c r="A74" s="45"/>
      <c r="B74" s="45"/>
      <c r="C74" s="45"/>
      <c r="D74" s="106"/>
      <c r="E74" s="45"/>
      <c r="F74" s="106"/>
      <c r="G74" s="45"/>
      <c r="H74" s="106"/>
      <c r="I74" s="45"/>
      <c r="J74" s="106"/>
      <c r="K74" s="45"/>
      <c r="L74" s="106"/>
      <c r="M74" s="45"/>
      <c r="N74" s="106"/>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row>
    <row r="75" spans="1:67" ht="12.75">
      <c r="A75" s="45"/>
      <c r="B75" s="45"/>
      <c r="C75" s="45"/>
      <c r="D75" s="106"/>
      <c r="E75" s="45"/>
      <c r="F75" s="106"/>
      <c r="G75" s="45"/>
      <c r="H75" s="106"/>
      <c r="I75" s="45"/>
      <c r="J75" s="106"/>
      <c r="K75" s="45"/>
      <c r="L75" s="106"/>
      <c r="M75" s="45"/>
      <c r="N75" s="106"/>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row>
    <row r="76" spans="1:67" ht="12.75">
      <c r="A76" s="45"/>
      <c r="B76" s="45"/>
      <c r="C76" s="45"/>
      <c r="D76" s="106"/>
      <c r="E76" s="45"/>
      <c r="F76" s="106"/>
      <c r="G76" s="45"/>
      <c r="H76" s="106"/>
      <c r="I76" s="45"/>
      <c r="J76" s="106"/>
      <c r="K76" s="45"/>
      <c r="L76" s="106"/>
      <c r="M76" s="45"/>
      <c r="N76" s="106"/>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row>
    <row r="77" spans="1:67" ht="12.75">
      <c r="A77" s="45"/>
      <c r="B77" s="45"/>
      <c r="C77" s="45"/>
      <c r="D77" s="106"/>
      <c r="E77" s="45"/>
      <c r="F77" s="106"/>
      <c r="G77" s="45"/>
      <c r="H77" s="106"/>
      <c r="I77" s="45"/>
      <c r="J77" s="106"/>
      <c r="K77" s="45"/>
      <c r="L77" s="106"/>
      <c r="M77" s="45"/>
      <c r="N77" s="106"/>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row>
    <row r="78" spans="1:67" ht="12.75">
      <c r="A78" s="45"/>
      <c r="B78" s="45"/>
      <c r="C78" s="45"/>
      <c r="D78" s="106"/>
      <c r="E78" s="45"/>
      <c r="F78" s="106"/>
      <c r="G78" s="45"/>
      <c r="H78" s="106"/>
      <c r="I78" s="45"/>
      <c r="J78" s="106"/>
      <c r="K78" s="45"/>
      <c r="L78" s="106"/>
      <c r="M78" s="45"/>
      <c r="N78" s="106"/>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row>
    <row r="79" spans="1:67" ht="12.75">
      <c r="A79" s="45"/>
      <c r="B79" s="45"/>
      <c r="C79" s="45"/>
      <c r="D79" s="106"/>
      <c r="E79" s="45"/>
      <c r="F79" s="106"/>
      <c r="G79" s="45"/>
      <c r="H79" s="106"/>
      <c r="I79" s="45"/>
      <c r="J79" s="106"/>
      <c r="K79" s="45"/>
      <c r="L79" s="106"/>
      <c r="M79" s="45"/>
      <c r="N79" s="106"/>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row>
    <row r="80" spans="1:67" ht="12.75">
      <c r="A80" s="45"/>
      <c r="B80" s="45"/>
      <c r="C80" s="45"/>
      <c r="D80" s="106"/>
      <c r="E80" s="45"/>
      <c r="F80" s="106"/>
      <c r="G80" s="45"/>
      <c r="H80" s="106"/>
      <c r="I80" s="45"/>
      <c r="J80" s="106"/>
      <c r="K80" s="45"/>
      <c r="L80" s="106"/>
      <c r="M80" s="45"/>
      <c r="N80" s="106"/>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row>
    <row r="81" spans="1:67" ht="12.75">
      <c r="A81" s="45"/>
      <c r="B81" s="45"/>
      <c r="C81" s="45"/>
      <c r="D81" s="106"/>
      <c r="E81" s="45"/>
      <c r="F81" s="106"/>
      <c r="G81" s="45"/>
      <c r="H81" s="106"/>
      <c r="I81" s="45"/>
      <c r="J81" s="106"/>
      <c r="K81" s="45"/>
      <c r="L81" s="106"/>
      <c r="M81" s="45"/>
      <c r="N81" s="106"/>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row>
    <row r="82" spans="1:67" ht="12.75">
      <c r="A82" s="45"/>
      <c r="B82" s="45"/>
      <c r="C82" s="45"/>
      <c r="D82" s="106"/>
      <c r="E82" s="45"/>
      <c r="F82" s="106"/>
      <c r="G82" s="45"/>
      <c r="H82" s="106"/>
      <c r="I82" s="45"/>
      <c r="J82" s="106"/>
      <c r="K82" s="45"/>
      <c r="L82" s="106"/>
      <c r="M82" s="45"/>
      <c r="N82" s="106"/>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row>
    <row r="83" spans="1:67" ht="12.75">
      <c r="A83" s="45"/>
      <c r="B83" s="45"/>
      <c r="C83" s="45"/>
      <c r="D83" s="106"/>
      <c r="E83" s="45"/>
      <c r="F83" s="106"/>
      <c r="G83" s="45"/>
      <c r="H83" s="106"/>
      <c r="I83" s="45"/>
      <c r="J83" s="106"/>
      <c r="K83" s="45"/>
      <c r="L83" s="106"/>
      <c r="M83" s="45"/>
      <c r="N83" s="106"/>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row>
    <row r="84" spans="1:67" ht="12.75">
      <c r="A84" s="45"/>
      <c r="B84" s="45"/>
      <c r="C84" s="45"/>
      <c r="D84" s="106"/>
      <c r="E84" s="45"/>
      <c r="F84" s="106"/>
      <c r="G84" s="45"/>
      <c r="H84" s="106"/>
      <c r="I84" s="45"/>
      <c r="J84" s="106"/>
      <c r="K84" s="45"/>
      <c r="L84" s="106"/>
      <c r="M84" s="45"/>
      <c r="N84" s="106"/>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row>
    <row r="85" spans="1:67" ht="12.75">
      <c r="A85" s="45"/>
      <c r="B85" s="45"/>
      <c r="C85" s="45"/>
      <c r="D85" s="106"/>
      <c r="E85" s="45"/>
      <c r="F85" s="106"/>
      <c r="G85" s="45"/>
      <c r="H85" s="106"/>
      <c r="I85" s="45"/>
      <c r="J85" s="106"/>
      <c r="K85" s="45"/>
      <c r="L85" s="106"/>
      <c r="M85" s="45"/>
      <c r="N85" s="106"/>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row>
    <row r="86" spans="1:67" ht="12.75">
      <c r="A86" s="45"/>
      <c r="B86" s="45"/>
      <c r="C86" s="45"/>
      <c r="D86" s="106"/>
      <c r="E86" s="45"/>
      <c r="F86" s="106"/>
      <c r="G86" s="45"/>
      <c r="H86" s="106"/>
      <c r="I86" s="45"/>
      <c r="J86" s="106"/>
      <c r="K86" s="45"/>
      <c r="L86" s="106"/>
      <c r="M86" s="45"/>
      <c r="N86" s="106"/>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row>
    <row r="87" spans="1:67" ht="12.75">
      <c r="A87" s="45"/>
      <c r="B87" s="45"/>
      <c r="C87" s="45"/>
      <c r="D87" s="106"/>
      <c r="E87" s="45"/>
      <c r="F87" s="106"/>
      <c r="G87" s="45"/>
      <c r="H87" s="106"/>
      <c r="I87" s="45"/>
      <c r="J87" s="106"/>
      <c r="K87" s="45"/>
      <c r="L87" s="106"/>
      <c r="M87" s="45"/>
      <c r="N87" s="106"/>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row>
    <row r="88" spans="1:67" ht="12.75">
      <c r="A88" s="45"/>
      <c r="B88" s="45"/>
      <c r="C88" s="45"/>
      <c r="D88" s="106"/>
      <c r="E88" s="45"/>
      <c r="F88" s="106"/>
      <c r="G88" s="45"/>
      <c r="H88" s="106"/>
      <c r="I88" s="45"/>
      <c r="J88" s="106"/>
      <c r="K88" s="45"/>
      <c r="L88" s="106"/>
      <c r="M88" s="45"/>
      <c r="N88" s="106"/>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row>
    <row r="89" spans="1:67" ht="12.75">
      <c r="A89" s="45"/>
      <c r="B89" s="45"/>
      <c r="C89" s="45"/>
      <c r="D89" s="106"/>
      <c r="E89" s="45"/>
      <c r="F89" s="106"/>
      <c r="G89" s="45"/>
      <c r="H89" s="106"/>
      <c r="I89" s="45"/>
      <c r="J89" s="106"/>
      <c r="K89" s="45"/>
      <c r="L89" s="106"/>
      <c r="M89" s="45"/>
      <c r="N89" s="106"/>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row>
    <row r="90" spans="1:67" ht="12.75">
      <c r="A90" s="45"/>
      <c r="B90" s="45"/>
      <c r="C90" s="45"/>
      <c r="D90" s="106"/>
      <c r="E90" s="45"/>
      <c r="F90" s="106"/>
      <c r="G90" s="45"/>
      <c r="H90" s="106"/>
      <c r="I90" s="45"/>
      <c r="J90" s="106"/>
      <c r="K90" s="45"/>
      <c r="L90" s="106"/>
      <c r="M90" s="45"/>
      <c r="N90" s="106"/>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row>
    <row r="91" spans="1:67" ht="12.75">
      <c r="A91" s="45"/>
      <c r="B91" s="45"/>
      <c r="C91" s="45"/>
      <c r="D91" s="106"/>
      <c r="E91" s="45"/>
      <c r="F91" s="106"/>
      <c r="G91" s="45"/>
      <c r="H91" s="106"/>
      <c r="I91" s="45"/>
      <c r="J91" s="106"/>
      <c r="K91" s="45"/>
      <c r="L91" s="106"/>
      <c r="M91" s="45"/>
      <c r="N91" s="106"/>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row>
    <row r="92" spans="1:67" ht="12.75">
      <c r="A92" s="45"/>
      <c r="B92" s="45"/>
      <c r="C92" s="45"/>
      <c r="D92" s="106"/>
      <c r="E92" s="45"/>
      <c r="F92" s="106"/>
      <c r="G92" s="45"/>
      <c r="H92" s="106"/>
      <c r="I92" s="45"/>
      <c r="J92" s="106"/>
      <c r="K92" s="45"/>
      <c r="L92" s="106"/>
      <c r="M92" s="45"/>
      <c r="N92" s="106"/>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row>
    <row r="93" spans="1:67" ht="12.75">
      <c r="A93" s="45"/>
      <c r="B93" s="45"/>
      <c r="C93" s="45"/>
      <c r="D93" s="106"/>
      <c r="E93" s="45"/>
      <c r="F93" s="106"/>
      <c r="G93" s="45"/>
      <c r="H93" s="106"/>
      <c r="I93" s="45"/>
      <c r="J93" s="106"/>
      <c r="K93" s="45"/>
      <c r="L93" s="106"/>
      <c r="M93" s="45"/>
      <c r="N93" s="106"/>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row>
    <row r="94" spans="1:67" ht="12.75">
      <c r="A94" s="45"/>
      <c r="B94" s="45"/>
      <c r="C94" s="45"/>
      <c r="D94" s="106"/>
      <c r="E94" s="45"/>
      <c r="F94" s="106"/>
      <c r="G94" s="45"/>
      <c r="H94" s="106"/>
      <c r="I94" s="45"/>
      <c r="J94" s="106"/>
      <c r="K94" s="45"/>
      <c r="L94" s="106"/>
      <c r="M94" s="45"/>
      <c r="N94" s="106"/>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row>
    <row r="95" spans="1:67" ht="12.75">
      <c r="A95" s="45"/>
      <c r="B95" s="45"/>
      <c r="C95" s="45"/>
      <c r="D95" s="106"/>
      <c r="E95" s="45"/>
      <c r="F95" s="106"/>
      <c r="G95" s="45"/>
      <c r="H95" s="106"/>
      <c r="I95" s="45"/>
      <c r="J95" s="106"/>
      <c r="K95" s="45"/>
      <c r="L95" s="106"/>
      <c r="M95" s="45"/>
      <c r="N95" s="106"/>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row>
    <row r="96" spans="1:67" ht="12.75">
      <c r="A96" s="45"/>
      <c r="B96" s="45"/>
      <c r="C96" s="45"/>
      <c r="D96" s="106"/>
      <c r="E96" s="45"/>
      <c r="F96" s="106"/>
      <c r="G96" s="45"/>
      <c r="H96" s="106"/>
      <c r="I96" s="45"/>
      <c r="J96" s="106"/>
      <c r="K96" s="45"/>
      <c r="L96" s="106"/>
      <c r="M96" s="45"/>
      <c r="N96" s="106"/>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row>
    <row r="97" spans="1:67" ht="12.75">
      <c r="A97" s="45"/>
      <c r="B97" s="45"/>
      <c r="C97" s="45"/>
      <c r="D97" s="106"/>
      <c r="E97" s="45"/>
      <c r="F97" s="106"/>
      <c r="G97" s="45"/>
      <c r="H97" s="106"/>
      <c r="I97" s="45"/>
      <c r="J97" s="106"/>
      <c r="K97" s="45"/>
      <c r="L97" s="106"/>
      <c r="M97" s="45"/>
      <c r="N97" s="106"/>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row>
    <row r="98" spans="1:67" ht="12.75">
      <c r="A98" s="45"/>
      <c r="B98" s="45"/>
      <c r="C98" s="45"/>
      <c r="D98" s="106"/>
      <c r="E98" s="45"/>
      <c r="F98" s="106"/>
      <c r="G98" s="45"/>
      <c r="H98" s="106"/>
      <c r="I98" s="45"/>
      <c r="J98" s="106"/>
      <c r="K98" s="45"/>
      <c r="L98" s="106"/>
      <c r="M98" s="45"/>
      <c r="N98" s="106"/>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row>
    <row r="99" spans="1:67" ht="12.75">
      <c r="A99" s="45"/>
      <c r="B99" s="45"/>
      <c r="C99" s="45"/>
      <c r="D99" s="106"/>
      <c r="E99" s="45"/>
      <c r="F99" s="106"/>
      <c r="G99" s="45"/>
      <c r="H99" s="106"/>
      <c r="I99" s="45"/>
      <c r="J99" s="106"/>
      <c r="K99" s="45"/>
      <c r="L99" s="106"/>
      <c r="M99" s="45"/>
      <c r="N99" s="106"/>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row>
    <row r="100" spans="1:67" ht="12.75">
      <c r="A100" s="45"/>
      <c r="B100" s="45"/>
      <c r="C100" s="45"/>
      <c r="D100" s="106"/>
      <c r="E100" s="45"/>
      <c r="F100" s="106"/>
      <c r="G100" s="45"/>
      <c r="H100" s="106"/>
      <c r="I100" s="45"/>
      <c r="J100" s="106"/>
      <c r="K100" s="45"/>
      <c r="L100" s="106"/>
      <c r="M100" s="45"/>
      <c r="N100" s="106"/>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row>
  </sheetData>
  <mergeCells count="2">
    <mergeCell ref="B4:D4"/>
    <mergeCell ref="B46:Q46"/>
  </mergeCells>
  <printOptions/>
  <pageMargins left="0" right="0" top="0" bottom="0" header="0.5" footer="0.5"/>
  <pageSetup fitToHeight="0"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8.6.0.104 (http://officewriter.softartisans.com)</vt:lpwstr>
  </property>
  <property fmtid="{D5CDD505-2E9C-101B-9397-08002B2CF9AE}" pid="3" name="Order">
    <vt:lpwstr>36681000.0000000</vt:lpwstr>
  </property>
</Properties>
</file>